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Mi unidad\INVERMEX\Permiso SEDEMA\2025\"/>
    </mc:Choice>
  </mc:AlternateContent>
  <xr:revisionPtr revIDLastSave="0" documentId="13_ncr:1_{02B81F05-C736-4B39-B311-57054B98207E}" xr6:coauthVersionLast="47" xr6:coauthVersionMax="47" xr10:uidLastSave="{00000000-0000-0000-0000-000000000000}"/>
  <bookViews>
    <workbookView xWindow="-120" yWindow="-120" windowWidth="20730" windowHeight="11040" activeTab="1" xr2:uid="{99A2E1F1-6CDE-4E3C-ACFE-0228929017FE}"/>
  </bookViews>
  <sheets>
    <sheet name="Residuos" sheetId="1" r:id="rId1"/>
    <sheet name="Comportamiento Gráfico" sheetId="2" r:id="rId2"/>
  </sheets>
  <definedNames>
    <definedName name="_xlchart.v1.0" hidden="1">'Comportamiento Gráfico'!$A$10</definedName>
    <definedName name="_xlchart.v1.1" hidden="1">'Comportamiento Gráfico'!$A$11</definedName>
    <definedName name="_xlchart.v1.10" hidden="1">'Comportamiento Gráfico'!$A$9</definedName>
    <definedName name="_xlchart.v1.11" hidden="1">'Comportamiento Gráfico'!$B$10:$M$10</definedName>
    <definedName name="_xlchart.v1.12" hidden="1">'Comportamiento Gráfico'!$B$10:$N$10</definedName>
    <definedName name="_xlchart.v1.13" hidden="1">'Comportamiento Gráfico'!$B$11:$M$11</definedName>
    <definedName name="_xlchart.v1.14" hidden="1">'Comportamiento Gráfico'!$B$11:$N$11</definedName>
    <definedName name="_xlchart.v1.15" hidden="1">'Comportamiento Gráfico'!$B$12:$M$12</definedName>
    <definedName name="_xlchart.v1.16" hidden="1">'Comportamiento Gráfico'!$B$12:$N$12</definedName>
    <definedName name="_xlchart.v1.17" hidden="1">'Comportamiento Gráfico'!$B$1:$M$1</definedName>
    <definedName name="_xlchart.v1.18" hidden="1">'Comportamiento Gráfico'!$B$1:$N$1</definedName>
    <definedName name="_xlchart.v1.19" hidden="1">'Comportamiento Gráfico'!$B$2:$M$2</definedName>
    <definedName name="_xlchart.v1.2" hidden="1">'Comportamiento Gráfico'!$A$12</definedName>
    <definedName name="_xlchart.v1.20" hidden="1">'Comportamiento Gráfico'!$B$2:$N$2</definedName>
    <definedName name="_xlchart.v1.21" hidden="1">'Comportamiento Gráfico'!$B$3:$M$3</definedName>
    <definedName name="_xlchart.v1.22" hidden="1">'Comportamiento Gráfico'!$B$3:$N$3</definedName>
    <definedName name="_xlchart.v1.23" hidden="1">'Comportamiento Gráfico'!$B$4:$M$4</definedName>
    <definedName name="_xlchart.v1.24" hidden="1">'Comportamiento Gráfico'!$B$4:$N$4</definedName>
    <definedName name="_xlchart.v1.25" hidden="1">'Comportamiento Gráfico'!$B$5:$M$5</definedName>
    <definedName name="_xlchart.v1.26" hidden="1">'Comportamiento Gráfico'!$B$5:$N$5</definedName>
    <definedName name="_xlchart.v1.27" hidden="1">'Comportamiento Gráfico'!$B$6:$M$6</definedName>
    <definedName name="_xlchart.v1.28" hidden="1">'Comportamiento Gráfico'!$B$6:$N$6</definedName>
    <definedName name="_xlchart.v1.29" hidden="1">'Comportamiento Gráfico'!$B$7:$M$7</definedName>
    <definedName name="_xlchart.v1.3" hidden="1">'Comportamiento Gráfico'!$A$2</definedName>
    <definedName name="_xlchart.v1.30" hidden="1">'Comportamiento Gráfico'!$B$7:$N$7</definedName>
    <definedName name="_xlchart.v1.31" hidden="1">'Comportamiento Gráfico'!$B$8:$M$8</definedName>
    <definedName name="_xlchart.v1.32" hidden="1">'Comportamiento Gráfico'!$B$8:$N$8</definedName>
    <definedName name="_xlchart.v1.33" hidden="1">'Comportamiento Gráfico'!$B$9:$M$9</definedName>
    <definedName name="_xlchart.v1.34" hidden="1">'Comportamiento Gráfico'!$B$9:$N$9</definedName>
    <definedName name="_xlchart.v1.35" hidden="1">'Comportamiento Gráfico'!$A$10</definedName>
    <definedName name="_xlchart.v1.36" hidden="1">'Comportamiento Gráfico'!$A$11</definedName>
    <definedName name="_xlchart.v1.37" hidden="1">'Comportamiento Gráfico'!$A$12</definedName>
    <definedName name="_xlchart.v1.38" hidden="1">'Comportamiento Gráfico'!$A$2</definedName>
    <definedName name="_xlchart.v1.39" hidden="1">'Comportamiento Gráfico'!$A$3</definedName>
    <definedName name="_xlchart.v1.4" hidden="1">'Comportamiento Gráfico'!$A$3</definedName>
    <definedName name="_xlchart.v1.40" hidden="1">'Comportamiento Gráfico'!$A$4</definedName>
    <definedName name="_xlchart.v1.41" hidden="1">'Comportamiento Gráfico'!$A$5</definedName>
    <definedName name="_xlchart.v1.42" hidden="1">'Comportamiento Gráfico'!$A$6</definedName>
    <definedName name="_xlchart.v1.43" hidden="1">'Comportamiento Gráfico'!$A$7</definedName>
    <definedName name="_xlchart.v1.44" hidden="1">'Comportamiento Gráfico'!$A$8</definedName>
    <definedName name="_xlchart.v1.45" hidden="1">'Comportamiento Gráfico'!$A$9</definedName>
    <definedName name="_xlchart.v1.46" hidden="1">'Comportamiento Gráfico'!$B$10:$N$10</definedName>
    <definedName name="_xlchart.v1.47" hidden="1">'Comportamiento Gráfico'!$B$11:$N$11</definedName>
    <definedName name="_xlchart.v1.48" hidden="1">'Comportamiento Gráfico'!$B$12:$N$12</definedName>
    <definedName name="_xlchart.v1.49" hidden="1">'Comportamiento Gráfico'!$B$1:$N$1</definedName>
    <definedName name="_xlchart.v1.5" hidden="1">'Comportamiento Gráfico'!$A$4</definedName>
    <definedName name="_xlchart.v1.50" hidden="1">'Comportamiento Gráfico'!$B$2:$N$2</definedName>
    <definedName name="_xlchart.v1.51" hidden="1">'Comportamiento Gráfico'!$B$3:$N$3</definedName>
    <definedName name="_xlchart.v1.52" hidden="1">'Comportamiento Gráfico'!$B$4:$N$4</definedName>
    <definedName name="_xlchart.v1.53" hidden="1">'Comportamiento Gráfico'!$B$5:$N$5</definedName>
    <definedName name="_xlchart.v1.54" hidden="1">'Comportamiento Gráfico'!$B$6:$N$6</definedName>
    <definedName name="_xlchart.v1.55" hidden="1">'Comportamiento Gráfico'!$B$7:$N$7</definedName>
    <definedName name="_xlchart.v1.56" hidden="1">'Comportamiento Gráfico'!$B$8:$N$8</definedName>
    <definedName name="_xlchart.v1.57" hidden="1">'Comportamiento Gráfico'!$B$9:$N$9</definedName>
    <definedName name="_xlchart.v1.58" hidden="1">'Comportamiento Gráfico'!$A$10</definedName>
    <definedName name="_xlchart.v1.59" hidden="1">'Comportamiento Gráfico'!$A$11</definedName>
    <definedName name="_xlchart.v1.6" hidden="1">'Comportamiento Gráfico'!$A$5</definedName>
    <definedName name="_xlchart.v1.60" hidden="1">'Comportamiento Gráfico'!$A$12</definedName>
    <definedName name="_xlchart.v1.61" hidden="1">'Comportamiento Gráfico'!$A$2</definedName>
    <definedName name="_xlchart.v1.62" hidden="1">'Comportamiento Gráfico'!$A$3</definedName>
    <definedName name="_xlchart.v1.63" hidden="1">'Comportamiento Gráfico'!$A$4</definedName>
    <definedName name="_xlchart.v1.64" hidden="1">'Comportamiento Gráfico'!$A$5</definedName>
    <definedName name="_xlchart.v1.65" hidden="1">'Comportamiento Gráfico'!$A$6</definedName>
    <definedName name="_xlchart.v1.66" hidden="1">'Comportamiento Gráfico'!$A$7</definedName>
    <definedName name="_xlchart.v1.67" hidden="1">'Comportamiento Gráfico'!$A$8</definedName>
    <definedName name="_xlchart.v1.68" hidden="1">'Comportamiento Gráfico'!$A$9</definedName>
    <definedName name="_xlchart.v1.69" hidden="1">'Comportamiento Gráfico'!$B$10:$M$10</definedName>
    <definedName name="_xlchart.v1.7" hidden="1">'Comportamiento Gráfico'!$A$6</definedName>
    <definedName name="_xlchart.v1.70" hidden="1">'Comportamiento Gráfico'!$B$10:$N$10</definedName>
    <definedName name="_xlchart.v1.71" hidden="1">'Comportamiento Gráfico'!$B$11:$M$11</definedName>
    <definedName name="_xlchart.v1.72" hidden="1">'Comportamiento Gráfico'!$B$11:$N$11</definedName>
    <definedName name="_xlchart.v1.73" hidden="1">'Comportamiento Gráfico'!$B$12:$M$12</definedName>
    <definedName name="_xlchart.v1.74" hidden="1">'Comportamiento Gráfico'!$B$12:$N$12</definedName>
    <definedName name="_xlchart.v1.75" hidden="1">'Comportamiento Gráfico'!$B$1:$M$1</definedName>
    <definedName name="_xlchart.v1.76" hidden="1">'Comportamiento Gráfico'!$B$1:$N$1</definedName>
    <definedName name="_xlchart.v1.77" hidden="1">'Comportamiento Gráfico'!$B$2:$M$2</definedName>
    <definedName name="_xlchart.v1.78" hidden="1">'Comportamiento Gráfico'!$B$2:$N$2</definedName>
    <definedName name="_xlchart.v1.79" hidden="1">'Comportamiento Gráfico'!$B$3:$M$3</definedName>
    <definedName name="_xlchart.v1.8" hidden="1">'Comportamiento Gráfico'!$A$7</definedName>
    <definedName name="_xlchart.v1.80" hidden="1">'Comportamiento Gráfico'!$B$3:$N$3</definedName>
    <definedName name="_xlchart.v1.81" hidden="1">'Comportamiento Gráfico'!$B$4:$M$4</definedName>
    <definedName name="_xlchart.v1.82" hidden="1">'Comportamiento Gráfico'!$B$4:$N$4</definedName>
    <definedName name="_xlchart.v1.83" hidden="1">'Comportamiento Gráfico'!$B$5:$M$5</definedName>
    <definedName name="_xlchart.v1.84" hidden="1">'Comportamiento Gráfico'!$B$5:$N$5</definedName>
    <definedName name="_xlchart.v1.85" hidden="1">'Comportamiento Gráfico'!$B$6:$M$6</definedName>
    <definedName name="_xlchart.v1.86" hidden="1">'Comportamiento Gráfico'!$B$6:$N$6</definedName>
    <definedName name="_xlchart.v1.87" hidden="1">'Comportamiento Gráfico'!$B$7:$M$7</definedName>
    <definedName name="_xlchart.v1.88" hidden="1">'Comportamiento Gráfico'!$B$7:$N$7</definedName>
    <definedName name="_xlchart.v1.89" hidden="1">'Comportamiento Gráfico'!$B$8:$M$8</definedName>
    <definedName name="_xlchart.v1.9" hidden="1">'Comportamiento Gráfico'!$A$8</definedName>
    <definedName name="_xlchart.v1.90" hidden="1">'Comportamiento Gráfico'!$B$8:$N$8</definedName>
    <definedName name="_xlchart.v1.91" hidden="1">'Comportamiento Gráfico'!$B$9:$M$9</definedName>
    <definedName name="_xlchart.v1.92" hidden="1">'Comportamiento Gráfico'!$B$9:$N$9</definedName>
    <definedName name="_xlchart.v1.93" hidden="1">'Comportamiento Gráfico'!#REF!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  <c r="D10" i="2"/>
  <c r="C10" i="2"/>
  <c r="E9" i="1"/>
  <c r="E23" i="1"/>
  <c r="E36" i="1"/>
  <c r="E49" i="1"/>
  <c r="E64" i="1"/>
  <c r="E79" i="1"/>
  <c r="E94" i="1"/>
  <c r="E109" i="1"/>
  <c r="E124" i="1"/>
  <c r="E139" i="1"/>
  <c r="E154" i="1"/>
  <c r="U171" i="1"/>
  <c r="E171" i="1"/>
  <c r="Q171" i="1"/>
  <c r="N7" i="2"/>
  <c r="N2" i="2"/>
  <c r="M12" i="2"/>
  <c r="M11" i="2"/>
  <c r="M10" i="2"/>
  <c r="M9" i="2"/>
  <c r="M8" i="2"/>
  <c r="M7" i="2"/>
  <c r="M6" i="2"/>
  <c r="M5" i="2"/>
  <c r="M4" i="2"/>
  <c r="M3" i="2"/>
  <c r="M2" i="2"/>
  <c r="L12" i="2"/>
  <c r="L11" i="2"/>
  <c r="L10" i="2"/>
  <c r="L9" i="2"/>
  <c r="L8" i="2"/>
  <c r="L7" i="2"/>
  <c r="L6" i="2"/>
  <c r="L5" i="2"/>
  <c r="L4" i="2"/>
  <c r="L3" i="2"/>
  <c r="L2" i="2"/>
  <c r="K12" i="2"/>
  <c r="K11" i="2"/>
  <c r="K10" i="2"/>
  <c r="K9" i="2"/>
  <c r="K8" i="2"/>
  <c r="K7" i="2"/>
  <c r="K6" i="2"/>
  <c r="K5" i="2"/>
  <c r="K4" i="2"/>
  <c r="K3" i="2"/>
  <c r="K2" i="2"/>
  <c r="J12" i="2"/>
  <c r="J11" i="2"/>
  <c r="J10" i="2"/>
  <c r="J9" i="2"/>
  <c r="J8" i="2"/>
  <c r="J7" i="2"/>
  <c r="J6" i="2"/>
  <c r="J5" i="2"/>
  <c r="J4" i="2"/>
  <c r="J3" i="2"/>
  <c r="J2" i="2"/>
  <c r="I12" i="2"/>
  <c r="I11" i="2"/>
  <c r="I9" i="2"/>
  <c r="I8" i="2"/>
  <c r="I7" i="2"/>
  <c r="I6" i="2"/>
  <c r="I5" i="2"/>
  <c r="I4" i="2"/>
  <c r="I3" i="2"/>
  <c r="I2" i="2"/>
  <c r="H12" i="2"/>
  <c r="H11" i="2"/>
  <c r="H9" i="2"/>
  <c r="H8" i="2"/>
  <c r="H7" i="2"/>
  <c r="H6" i="2"/>
  <c r="H5" i="2"/>
  <c r="H4" i="2"/>
  <c r="H3" i="2"/>
  <c r="H2" i="2"/>
  <c r="G12" i="2"/>
  <c r="G11" i="2"/>
  <c r="G9" i="2"/>
  <c r="G8" i="2"/>
  <c r="G7" i="2"/>
  <c r="G6" i="2"/>
  <c r="G5" i="2"/>
  <c r="G4" i="2"/>
  <c r="G3" i="2"/>
  <c r="G2" i="2"/>
  <c r="F12" i="2"/>
  <c r="F11" i="2"/>
  <c r="F9" i="2"/>
  <c r="F8" i="2"/>
  <c r="F7" i="2"/>
  <c r="F6" i="2"/>
  <c r="F5" i="2"/>
  <c r="F4" i="2"/>
  <c r="F3" i="2"/>
  <c r="F2" i="2"/>
  <c r="E12" i="2"/>
  <c r="E11" i="2"/>
  <c r="E9" i="2"/>
  <c r="E8" i="2"/>
  <c r="E7" i="2"/>
  <c r="E6" i="2"/>
  <c r="N6" i="2" s="1"/>
  <c r="E5" i="2"/>
  <c r="E4" i="2"/>
  <c r="E3" i="2"/>
  <c r="E2" i="2"/>
  <c r="D12" i="2"/>
  <c r="D11" i="2"/>
  <c r="D9" i="2"/>
  <c r="D8" i="2"/>
  <c r="D7" i="2"/>
  <c r="D6" i="2"/>
  <c r="D5" i="2"/>
  <c r="D4" i="2"/>
  <c r="D3" i="2"/>
  <c r="D2" i="2"/>
  <c r="C12" i="2"/>
  <c r="N12" i="2" s="1"/>
  <c r="C11" i="2"/>
  <c r="N11" i="2" s="1"/>
  <c r="C9" i="2"/>
  <c r="C8" i="2"/>
  <c r="N8" i="2" s="1"/>
  <c r="C7" i="2"/>
  <c r="C6" i="2"/>
  <c r="C5" i="2"/>
  <c r="C4" i="2"/>
  <c r="N4" i="2" s="1"/>
  <c r="C3" i="2"/>
  <c r="C2" i="2"/>
  <c r="B12" i="2"/>
  <c r="B11" i="2"/>
  <c r="B10" i="2"/>
  <c r="B9" i="2"/>
  <c r="N9" i="2" s="1"/>
  <c r="B7" i="2"/>
  <c r="B6" i="2"/>
  <c r="B5" i="2"/>
  <c r="N5" i="2" s="1"/>
  <c r="B3" i="2"/>
  <c r="N3" i="2" s="1"/>
  <c r="B2" i="2"/>
  <c r="U169" i="1"/>
  <c r="T169" i="1"/>
  <c r="S169" i="1"/>
  <c r="R169" i="1"/>
  <c r="Q169" i="1"/>
  <c r="O169" i="1"/>
  <c r="N169" i="1"/>
  <c r="M169" i="1"/>
  <c r="L169" i="1"/>
  <c r="K169" i="1"/>
  <c r="J169" i="1"/>
  <c r="I169" i="1"/>
  <c r="G169" i="1"/>
  <c r="F169" i="1"/>
  <c r="E169" i="1"/>
  <c r="D169" i="1"/>
  <c r="C169" i="1"/>
  <c r="B169" i="1"/>
  <c r="U154" i="1"/>
  <c r="T154" i="1"/>
  <c r="S154" i="1"/>
  <c r="R154" i="1"/>
  <c r="Q154" i="1"/>
  <c r="O154" i="1"/>
  <c r="N154" i="1"/>
  <c r="M154" i="1"/>
  <c r="L154" i="1"/>
  <c r="K154" i="1"/>
  <c r="J154" i="1"/>
  <c r="I154" i="1"/>
  <c r="G154" i="1"/>
  <c r="F154" i="1"/>
  <c r="D154" i="1"/>
  <c r="C154" i="1"/>
  <c r="B154" i="1"/>
  <c r="U139" i="1"/>
  <c r="T139" i="1"/>
  <c r="S139" i="1"/>
  <c r="R139" i="1"/>
  <c r="Q139" i="1"/>
  <c r="O139" i="1"/>
  <c r="N139" i="1"/>
  <c r="M139" i="1"/>
  <c r="L139" i="1"/>
  <c r="K139" i="1"/>
  <c r="J139" i="1"/>
  <c r="I139" i="1"/>
  <c r="G139" i="1"/>
  <c r="F139" i="1"/>
  <c r="D139" i="1"/>
  <c r="C139" i="1"/>
  <c r="B139" i="1"/>
  <c r="U124" i="1"/>
  <c r="T124" i="1"/>
  <c r="S124" i="1"/>
  <c r="R124" i="1"/>
  <c r="Q124" i="1"/>
  <c r="O124" i="1"/>
  <c r="N124" i="1"/>
  <c r="M124" i="1"/>
  <c r="L124" i="1"/>
  <c r="K124" i="1"/>
  <c r="J124" i="1"/>
  <c r="I124" i="1"/>
  <c r="G124" i="1"/>
  <c r="F124" i="1"/>
  <c r="D124" i="1"/>
  <c r="C124" i="1"/>
  <c r="B124" i="1"/>
  <c r="S109" i="1"/>
  <c r="S171" i="1" s="1"/>
  <c r="U109" i="1"/>
  <c r="T109" i="1"/>
  <c r="U94" i="1"/>
  <c r="T94" i="1"/>
  <c r="U79" i="1"/>
  <c r="T79" i="1"/>
  <c r="U64" i="1"/>
  <c r="T64" i="1"/>
  <c r="U49" i="1"/>
  <c r="T49" i="1"/>
  <c r="U36" i="1"/>
  <c r="T36" i="1"/>
  <c r="U23" i="1"/>
  <c r="T23" i="1"/>
  <c r="U9" i="1"/>
  <c r="T9" i="1"/>
  <c r="T171" i="1" s="1"/>
  <c r="R109" i="1"/>
  <c r="Q109" i="1"/>
  <c r="O109" i="1"/>
  <c r="N109" i="1"/>
  <c r="M109" i="1"/>
  <c r="L109" i="1"/>
  <c r="K109" i="1"/>
  <c r="J109" i="1"/>
  <c r="I109" i="1"/>
  <c r="G109" i="1"/>
  <c r="F109" i="1"/>
  <c r="D109" i="1"/>
  <c r="C109" i="1"/>
  <c r="B109" i="1"/>
  <c r="R94" i="1"/>
  <c r="Q94" i="1"/>
  <c r="O94" i="1"/>
  <c r="N94" i="1"/>
  <c r="M94" i="1"/>
  <c r="L94" i="1"/>
  <c r="K94" i="1"/>
  <c r="J94" i="1"/>
  <c r="I94" i="1"/>
  <c r="G94" i="1"/>
  <c r="F94" i="1"/>
  <c r="D94" i="1"/>
  <c r="C94" i="1"/>
  <c r="B94" i="1"/>
  <c r="I79" i="1"/>
  <c r="Q79" i="1"/>
  <c r="R79" i="1"/>
  <c r="O79" i="1"/>
  <c r="N79" i="1"/>
  <c r="M79" i="1"/>
  <c r="L79" i="1"/>
  <c r="K79" i="1"/>
  <c r="J79" i="1"/>
  <c r="G79" i="1"/>
  <c r="F79" i="1"/>
  <c r="D79" i="1"/>
  <c r="C79" i="1"/>
  <c r="B79" i="1"/>
  <c r="L64" i="1"/>
  <c r="R64" i="1"/>
  <c r="Q64" i="1"/>
  <c r="O64" i="1"/>
  <c r="N64" i="1"/>
  <c r="M64" i="1"/>
  <c r="K64" i="1"/>
  <c r="J64" i="1"/>
  <c r="I64" i="1"/>
  <c r="G64" i="1"/>
  <c r="F64" i="1"/>
  <c r="D64" i="1"/>
  <c r="C64" i="1"/>
  <c r="B64" i="1"/>
  <c r="R49" i="1"/>
  <c r="Q49" i="1"/>
  <c r="O49" i="1"/>
  <c r="N49" i="1"/>
  <c r="M49" i="1"/>
  <c r="K49" i="1"/>
  <c r="J49" i="1"/>
  <c r="I49" i="1"/>
  <c r="G49" i="1"/>
  <c r="F49" i="1"/>
  <c r="D49" i="1"/>
  <c r="C49" i="1"/>
  <c r="B49" i="1"/>
  <c r="R36" i="1"/>
  <c r="Q36" i="1"/>
  <c r="O36" i="1"/>
  <c r="N36" i="1"/>
  <c r="M36" i="1"/>
  <c r="K36" i="1"/>
  <c r="J36" i="1"/>
  <c r="I36" i="1"/>
  <c r="G36" i="1"/>
  <c r="F36" i="1"/>
  <c r="D36" i="1"/>
  <c r="C36" i="1"/>
  <c r="B36" i="1"/>
  <c r="N10" i="2" l="1"/>
  <c r="L171" i="1"/>
  <c r="M23" i="1"/>
  <c r="M171" i="1" s="1"/>
  <c r="I23" i="1"/>
  <c r="J23" i="1"/>
  <c r="K23" i="1"/>
  <c r="Q23" i="1"/>
  <c r="R23" i="1" l="1"/>
  <c r="R171" i="1" s="1"/>
  <c r="O23" i="1"/>
  <c r="N23" i="1"/>
  <c r="G23" i="1"/>
  <c r="F23" i="1"/>
  <c r="D23" i="1"/>
  <c r="C23" i="1"/>
  <c r="B23" i="1"/>
  <c r="R10" i="1"/>
  <c r="J9" i="1"/>
  <c r="J171" i="1" s="1"/>
  <c r="K9" i="1"/>
  <c r="K171" i="1" s="1"/>
  <c r="N9" i="1"/>
  <c r="N171" i="1" s="1"/>
  <c r="O9" i="1"/>
  <c r="O171" i="1" s="1"/>
  <c r="I9" i="1"/>
  <c r="I171" i="1" s="1"/>
  <c r="Q10" i="1"/>
  <c r="G9" i="1"/>
  <c r="F9" i="1"/>
  <c r="D9" i="1"/>
  <c r="C9" i="1"/>
  <c r="B9" i="1"/>
  <c r="D171" i="1" l="1"/>
  <c r="B171" i="1"/>
  <c r="C171" i="1"/>
  <c r="F171" i="1"/>
  <c r="G171" i="1"/>
</calcChain>
</file>

<file path=xl/sharedStrings.xml><?xml version="1.0" encoding="utf-8"?>
<sst xmlns="http://schemas.openxmlformats.org/spreadsheetml/2006/main" count="277" uniqueCount="45">
  <si>
    <t>EXCELLENCE</t>
  </si>
  <si>
    <t>MADERA</t>
  </si>
  <si>
    <t>CARTON</t>
  </si>
  <si>
    <t>CARGILL</t>
  </si>
  <si>
    <t>VOPAK</t>
  </si>
  <si>
    <t>AGOSTO</t>
  </si>
  <si>
    <t>RO-002 papel</t>
  </si>
  <si>
    <t>RO-007 Res Alim</t>
  </si>
  <si>
    <t>RI-003 FERROVIARIOS</t>
  </si>
  <si>
    <t>RI-010 Pet</t>
  </si>
  <si>
    <t>RI-013 Unicel</t>
  </si>
  <si>
    <t>RI-018 Lana Mineral</t>
  </si>
  <si>
    <t>SEPTIEMBRE</t>
  </si>
  <si>
    <t>RI-001 RSU</t>
  </si>
  <si>
    <t>RO-001 Grano</t>
  </si>
  <si>
    <t>Metal Ferroso</t>
  </si>
  <si>
    <t>RI-005Metal Ferroso</t>
  </si>
  <si>
    <t>RI-003 Ferroviarios</t>
  </si>
  <si>
    <t>OCTUBRE</t>
  </si>
  <si>
    <t>NOVIEMBRE</t>
  </si>
  <si>
    <t>DICIEMBRE</t>
  </si>
  <si>
    <t>RI-004 Escombro</t>
  </si>
  <si>
    <t>ENERO</t>
  </si>
  <si>
    <t>FEBRERO</t>
  </si>
  <si>
    <t>RO-004 MADERA</t>
  </si>
  <si>
    <t>MARZO</t>
  </si>
  <si>
    <t>RI-010PET</t>
  </si>
  <si>
    <t>RO-002 PAPEL Y CARTON</t>
  </si>
  <si>
    <t>RI-005 Metal Ferroso</t>
  </si>
  <si>
    <t>ABRIL</t>
  </si>
  <si>
    <t>MAYO</t>
  </si>
  <si>
    <t>JUNIO</t>
  </si>
  <si>
    <t>JULIO</t>
  </si>
  <si>
    <t>RESIDUO</t>
  </si>
  <si>
    <t>RO-001 Otros residuos orgánicos (Maíz)</t>
  </si>
  <si>
    <t>RO-002 Papel y Cartón</t>
  </si>
  <si>
    <t>RO-004 Madera</t>
  </si>
  <si>
    <t>RO-007 Residuos Alimenticios</t>
  </si>
  <si>
    <t>RI-001 Otros residuos inorgánicos (RSU)</t>
  </si>
  <si>
    <t>RI-003 Residuos generados en los servicios de transporte y actividades portuarias, aeroportuarias y ferroviarias</t>
  </si>
  <si>
    <t>RI-004 Residuos de la construcción, mantenimiento y demolición</t>
  </si>
  <si>
    <t>RI-005 Metal Ferroso, laminilla, colilla de soldadura, escoria, etc.</t>
  </si>
  <si>
    <t>RI-010 Envases plásticos</t>
  </si>
  <si>
    <t>RI-013 Unicel (poliestireno)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</si>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</sst>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'Comportamiento Gráfico'!$A$2</c:f>
              <c:strCache>
                <c:ptCount val="1"/>
                <c:pt idx="0">
                  <c:v>RO-001 Otros residuos orgánicos (Maíz)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Gráfico'!$B$2:$N$2</c:f>
              <c:numCache>
                <c:formatCode>General</c:formatCode>
                <c:ptCount val="13"/>
                <c:pt idx="0">
                  <c:v>11.58</c:v>
                </c:pt>
                <c:pt idx="1">
                  <c:v>16.11</c:v>
                </c:pt>
                <c:pt idx="2">
                  <c:v>24.41</c:v>
                </c:pt>
                <c:pt idx="3">
                  <c:v>0</c:v>
                </c:pt>
                <c:pt idx="4">
                  <c:v>6.9</c:v>
                </c:pt>
                <c:pt idx="5">
                  <c:v>6.8</c:v>
                </c:pt>
                <c:pt idx="6">
                  <c:v>6.02</c:v>
                </c:pt>
                <c:pt idx="7">
                  <c:v>15.490000000000002</c:v>
                </c:pt>
                <c:pt idx="8">
                  <c:v>7.37</c:v>
                </c:pt>
                <c:pt idx="9">
                  <c:v>7.27</c:v>
                </c:pt>
                <c:pt idx="10">
                  <c:v>11.36</c:v>
                </c:pt>
                <c:pt idx="11">
                  <c:v>7.61</c:v>
                </c:pt>
                <c:pt idx="12">
                  <c:v>120.92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6-479C-9FAA-3D0A8084A337}"/>
            </c:ext>
          </c:extLst>
        </c:ser>
        <c:ser>
          <c:idx val="1"/>
          <c:order val="1"/>
          <c:tx>
            <c:strRef>
              <c:f>'Comportamiento Gráfico'!$A$3</c:f>
              <c:strCache>
                <c:ptCount val="1"/>
                <c:pt idx="0">
                  <c:v>RO-002 Papel y Cartón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Gráfico'!$B$3:$N$3</c:f>
              <c:numCache>
                <c:formatCode>General</c:formatCode>
                <c:ptCount val="13"/>
                <c:pt idx="0">
                  <c:v>0.29900000000000004</c:v>
                </c:pt>
                <c:pt idx="1">
                  <c:v>0.17599999999999999</c:v>
                </c:pt>
                <c:pt idx="2">
                  <c:v>5.6500000000000002E-2</c:v>
                </c:pt>
                <c:pt idx="3">
                  <c:v>0.10700000000000001</c:v>
                </c:pt>
                <c:pt idx="4">
                  <c:v>9.9000000000000005E-2</c:v>
                </c:pt>
                <c:pt idx="5">
                  <c:v>0.191</c:v>
                </c:pt>
                <c:pt idx="6">
                  <c:v>2.98</c:v>
                </c:pt>
                <c:pt idx="7">
                  <c:v>0.50800000000000001</c:v>
                </c:pt>
                <c:pt idx="8">
                  <c:v>1.0070000000000001</c:v>
                </c:pt>
                <c:pt idx="9">
                  <c:v>0.14300000000000002</c:v>
                </c:pt>
                <c:pt idx="10">
                  <c:v>6.0000000000000005E-2</c:v>
                </c:pt>
                <c:pt idx="11">
                  <c:v>0.20500000000000002</c:v>
                </c:pt>
                <c:pt idx="12">
                  <c:v>5.8315000000000001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6-479C-9FAA-3D0A8084A337}"/>
            </c:ext>
          </c:extLst>
        </c:ser>
        <c:ser>
          <c:idx val="2"/>
          <c:order val="2"/>
          <c:tx>
            <c:strRef>
              <c:f>'Comportamiento Gráfico'!$A$4</c:f>
              <c:strCache>
                <c:ptCount val="1"/>
                <c:pt idx="0">
                  <c:v>RO-004 Madera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Gráfico'!$B$4:$N$4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2.81</c:v>
                </c:pt>
                <c:pt idx="7">
                  <c:v>0</c:v>
                </c:pt>
                <c:pt idx="8">
                  <c:v>0</c:v>
                </c:pt>
                <c:pt idx="9">
                  <c:v>1.03</c:v>
                </c:pt>
                <c:pt idx="10">
                  <c:v>0</c:v>
                </c:pt>
                <c:pt idx="11">
                  <c:v>0</c:v>
                </c:pt>
                <c:pt idx="12">
                  <c:v>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6-479C-9FAA-3D0A8084A337}"/>
            </c:ext>
          </c:extLst>
        </c:ser>
        <c:ser>
          <c:idx val="3"/>
          <c:order val="3"/>
          <c:tx>
            <c:strRef>
              <c:f>'Comportamiento Gráfico'!$A$5</c:f>
              <c:strCache>
                <c:ptCount val="1"/>
                <c:pt idx="0">
                  <c:v>RO-007 Residuos Alimenticios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Gráfico'!$B$5:$N$5</c:f>
              <c:numCache>
                <c:formatCode>General</c:formatCode>
                <c:ptCount val="13"/>
                <c:pt idx="0">
                  <c:v>0.501</c:v>
                </c:pt>
                <c:pt idx="1">
                  <c:v>0.42500000000000004</c:v>
                </c:pt>
                <c:pt idx="2">
                  <c:v>0.4365</c:v>
                </c:pt>
                <c:pt idx="3">
                  <c:v>0.40700000000000003</c:v>
                </c:pt>
                <c:pt idx="4">
                  <c:v>0.37800000000000006</c:v>
                </c:pt>
                <c:pt idx="5">
                  <c:v>0.63800000000000001</c:v>
                </c:pt>
                <c:pt idx="6">
                  <c:v>0.47000000000000003</c:v>
                </c:pt>
                <c:pt idx="7">
                  <c:v>0.48800000000000004</c:v>
                </c:pt>
                <c:pt idx="8">
                  <c:v>0.67600000000000005</c:v>
                </c:pt>
                <c:pt idx="9">
                  <c:v>0.74</c:v>
                </c:pt>
                <c:pt idx="10">
                  <c:v>0.41500000000000004</c:v>
                </c:pt>
                <c:pt idx="11">
                  <c:v>0.71499999999999997</c:v>
                </c:pt>
                <c:pt idx="12">
                  <c:v>6.2895000000000003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6-479C-9FAA-3D0A8084A337}"/>
            </c:ext>
          </c:extLst>
        </c:ser>
        <c:ser>
          <c:idx val="4"/>
          <c:order val="4"/>
          <c:tx>
            <c:strRef>
              <c:f>'Comportamiento Gráfico'!$A$6</c:f>
              <c:strCache>
                <c:ptCount val="1"/>
                <c:pt idx="0">
                  <c:v>RI-001 Otros residuos inorgánicos (RSU)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Gráfico'!$B$6:$N$6</c:f>
              <c:numCache>
                <c:formatCode>General</c:formatCode>
                <c:ptCount val="13"/>
                <c:pt idx="0">
                  <c:v>4.74</c:v>
                </c:pt>
                <c:pt idx="1">
                  <c:v>3.53</c:v>
                </c:pt>
                <c:pt idx="2">
                  <c:v>2.3200000000000003</c:v>
                </c:pt>
                <c:pt idx="3">
                  <c:v>2.46</c:v>
                </c:pt>
                <c:pt idx="4">
                  <c:v>6.93</c:v>
                </c:pt>
                <c:pt idx="5">
                  <c:v>3.6000000000000005</c:v>
                </c:pt>
                <c:pt idx="6">
                  <c:v>4.83</c:v>
                </c:pt>
                <c:pt idx="7">
                  <c:v>3.42</c:v>
                </c:pt>
                <c:pt idx="8">
                  <c:v>7.379999999999999</c:v>
                </c:pt>
                <c:pt idx="9">
                  <c:v>1.96</c:v>
                </c:pt>
                <c:pt idx="10">
                  <c:v>2.93</c:v>
                </c:pt>
                <c:pt idx="11">
                  <c:v>2.3899999999999997</c:v>
                </c:pt>
                <c:pt idx="12">
                  <c:v>46.490000000000009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A6-479C-9FAA-3D0A8084A337}"/>
            </c:ext>
          </c:extLst>
        </c:ser>
        <c:ser>
          <c:idx val="5"/>
          <c:order val="5"/>
          <c:tx>
            <c:strRef>
              <c:f>'Comportamiento Gráfico'!$A$7</c:f>
              <c:strCache>
                <c:ptCount val="1"/>
                <c:pt idx="0">
                  <c:v>RI-003 Residuos generados en los servicios de transporte y actividades portuarias, aeroportuarias y ferroviarias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Gráfico'!$B$7:$N$7</c:f>
              <c:numCache>
                <c:formatCode>General</c:formatCode>
                <c:ptCount val="13"/>
                <c:pt idx="0">
                  <c:v>0.22799999999999998</c:v>
                </c:pt>
                <c:pt idx="1">
                  <c:v>0</c:v>
                </c:pt>
                <c:pt idx="2">
                  <c:v>0</c:v>
                </c:pt>
                <c:pt idx="3">
                  <c:v>0.20699999999999999</c:v>
                </c:pt>
                <c:pt idx="4">
                  <c:v>0.23799999999999999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9.5000000000000001E-2</c:v>
                </c:pt>
                <c:pt idx="12">
                  <c:v>0.7679999999999999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A6-479C-9FAA-3D0A8084A337}"/>
            </c:ext>
          </c:extLst>
        </c:ser>
        <c:ser>
          <c:idx val="6"/>
          <c:order val="6"/>
          <c:tx>
            <c:strRef>
              <c:f>'Comportamiento Gráfico'!$A$8</c:f>
              <c:strCache>
                <c:ptCount val="1"/>
                <c:pt idx="0">
                  <c:v>RI-004 Residuos de la construcción, mantenimiento y demolición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Gráfico'!$B$8:$N$8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10.58</c:v>
                </c:pt>
                <c:pt idx="5">
                  <c:v>8.19</c:v>
                </c:pt>
                <c:pt idx="6">
                  <c:v>0</c:v>
                </c:pt>
                <c:pt idx="7">
                  <c:v>8.8699999999999992</c:v>
                </c:pt>
                <c:pt idx="8">
                  <c:v>5.89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A6-479C-9FAA-3D0A8084A337}"/>
            </c:ext>
          </c:extLst>
        </c:ser>
        <c:ser>
          <c:idx val="7"/>
          <c:order val="7"/>
          <c:tx>
            <c:strRef>
              <c:f>'Comportamiento Gráfico'!$A$9</c:f>
              <c:strCache>
                <c:ptCount val="1"/>
                <c:pt idx="0">
                  <c:v>RI-005 Metal Ferroso, laminilla, colilla de soldadura, escoria, etc.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Gráfico'!$B$9:$N$9</c:f>
              <c:numCache>
                <c:formatCode>General</c:formatCode>
                <c:ptCount val="13"/>
                <c:pt idx="0">
                  <c:v>0</c:v>
                </c:pt>
                <c:pt idx="1">
                  <c:v>3.21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0.73</c:v>
                </c:pt>
                <c:pt idx="7">
                  <c:v>6.52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10.459999999999999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A6-479C-9FAA-3D0A8084A337}"/>
            </c:ext>
          </c:extLst>
        </c:ser>
        <c:ser>
          <c:idx val="8"/>
          <c:order val="8"/>
          <c:tx>
            <c:strRef>
              <c:f>'Comportamiento Gráfico'!$A$10</c:f>
              <c:strCache>
                <c:ptCount val="1"/>
                <c:pt idx="0">
                  <c:v>RI-010 Envases plásticos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Gráfico'!$B$10:$N$10</c:f>
              <c:numCache>
                <c:formatCode>General</c:formatCode>
                <c:ptCount val="13"/>
                <c:pt idx="0">
                  <c:v>0.10100000000000001</c:v>
                </c:pt>
                <c:pt idx="1">
                  <c:v>7.6999999999999999E-2</c:v>
                </c:pt>
                <c:pt idx="2">
                  <c:v>6.4000000000000001E-2</c:v>
                </c:pt>
                <c:pt idx="3">
                  <c:v>0.106</c:v>
                </c:pt>
                <c:pt idx="4">
                  <c:v>4.1000000000000002E-2</c:v>
                </c:pt>
                <c:pt idx="5">
                  <c:v>7.3999999999999996E-2</c:v>
                </c:pt>
                <c:pt idx="6">
                  <c:v>0.125</c:v>
                </c:pt>
                <c:pt idx="7">
                  <c:v>0.17100000000000001</c:v>
                </c:pt>
                <c:pt idx="8">
                  <c:v>0.53300000000000003</c:v>
                </c:pt>
                <c:pt idx="9">
                  <c:v>0.29099999999999998</c:v>
                </c:pt>
                <c:pt idx="10">
                  <c:v>0.105</c:v>
                </c:pt>
                <c:pt idx="11">
                  <c:v>0.45499999999999996</c:v>
                </c:pt>
                <c:pt idx="12">
                  <c:v>2.1429999999999998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A6-479C-9FAA-3D0A8084A337}"/>
            </c:ext>
          </c:extLst>
        </c:ser>
        <c:ser>
          <c:idx val="9"/>
          <c:order val="9"/>
          <c:tx>
            <c:strRef>
              <c:f>'Comportamiento Gráfico'!$A$11</c:f>
              <c:strCache>
                <c:ptCount val="1"/>
                <c:pt idx="0">
                  <c:v>RI-013 Unicel (poliestireno)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Gráfico'!$B$11:$N$11</c:f>
              <c:numCache>
                <c:formatCode>General</c:formatCode>
                <c:ptCount val="13"/>
                <c:pt idx="0">
                  <c:v>7.8E-2</c:v>
                </c:pt>
                <c:pt idx="1">
                  <c:v>7.2000000000000008E-2</c:v>
                </c:pt>
                <c:pt idx="2">
                  <c:v>2.3E-2</c:v>
                </c:pt>
                <c:pt idx="3">
                  <c:v>5.3000000000000005E-2</c:v>
                </c:pt>
                <c:pt idx="4">
                  <c:v>3.4000000000000002E-2</c:v>
                </c:pt>
                <c:pt idx="5">
                  <c:v>8.7000000000000008E-2</c:v>
                </c:pt>
                <c:pt idx="6">
                  <c:v>5.5E-2</c:v>
                </c:pt>
                <c:pt idx="7">
                  <c:v>2.3E-2</c:v>
                </c:pt>
                <c:pt idx="8">
                  <c:v>4.3999999999999997E-2</c:v>
                </c:pt>
                <c:pt idx="9">
                  <c:v>5.6000000000000001E-2</c:v>
                </c:pt>
                <c:pt idx="10">
                  <c:v>0.04</c:v>
                </c:pt>
                <c:pt idx="11">
                  <c:v>0.41499999999999998</c:v>
                </c:pt>
                <c:pt idx="1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A6-479C-9FAA-3D0A8084A337}"/>
            </c:ext>
          </c:extLst>
        </c:ser>
        <c:ser>
          <c:idx val="10"/>
          <c:order val="10"/>
          <c:tx>
            <c:strRef>
              <c:f>'Comportamiento Gráfico'!$A$12</c:f>
              <c:strCache>
                <c:ptCount val="1"/>
                <c:pt idx="0">
                  <c:v>RI-018 Lana Mineral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'Comportamiento Gráfico'!$B$1:$N$1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TOTAL</c:v>
                </c:pt>
              </c:strCache>
            </c:strRef>
          </c:cat>
          <c:val>
            <c:numRef>
              <c:f>'Comportamiento Gráfico'!$B$12:$N$12</c:f>
              <c:numCache>
                <c:formatCode>General</c:formatCode>
                <c:ptCount val="13"/>
                <c:pt idx="0">
                  <c:v>0.21299999999999999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A6-479C-9FAA-3D0A8084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8274352"/>
        <c:axId val="1418275312"/>
      </c:barChart>
      <c:catAx>
        <c:axId val="141827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8275312"/>
        <c:crosses val="autoZero"/>
        <c:auto val="1"/>
        <c:lblAlgn val="ctr"/>
        <c:lblOffset val="100"/>
        <c:noMultiLvlLbl val="0"/>
      </c:catAx>
      <c:valAx>
        <c:axId val="141827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1827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12</xdr:row>
      <xdr:rowOff>119061</xdr:rowOff>
    </xdr:from>
    <xdr:to>
      <xdr:col>16</xdr:col>
      <xdr:colOff>647700</xdr:colOff>
      <xdr:row>36</xdr:row>
      <xdr:rowOff>161924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5113FC7-64D3-EB19-3694-2D14CD405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5885-1A8E-4CBE-9A84-B9D236E7A107}">
  <dimension ref="B1:V171"/>
  <sheetViews>
    <sheetView topLeftCell="A98" zoomScale="80" zoomScaleNormal="80" workbookViewId="0">
      <selection activeCell="E3" sqref="E1:E1048576"/>
    </sheetView>
  </sheetViews>
  <sheetFormatPr baseColWidth="10" defaultRowHeight="15" x14ac:dyDescent="0.25"/>
  <cols>
    <col min="1" max="1" width="1.85546875" customWidth="1"/>
    <col min="2" max="2" width="12.7109375" bestFit="1" customWidth="1"/>
    <col min="4" max="4" width="19.7109375" bestFit="1" customWidth="1"/>
    <col min="6" max="6" width="12.42578125" bestFit="1" customWidth="1"/>
    <col min="7" max="7" width="13" customWidth="1"/>
    <col min="8" max="8" width="3.85546875" customWidth="1"/>
    <col min="10" max="10" width="15.7109375" bestFit="1" customWidth="1"/>
    <col min="11" max="11" width="13.28515625" bestFit="1" customWidth="1"/>
    <col min="12" max="13" width="13.28515625" customWidth="1"/>
    <col min="16" max="16" width="4.140625" customWidth="1"/>
  </cols>
  <sheetData>
    <row r="1" spans="2:22" ht="15.75" x14ac:dyDescent="0.25">
      <c r="B1" s="8" t="s">
        <v>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7"/>
      <c r="T1" s="7"/>
      <c r="U1" s="7"/>
    </row>
    <row r="2" spans="2:22" x14ac:dyDescent="0.25">
      <c r="B2" s="9" t="s">
        <v>0</v>
      </c>
      <c r="C2" s="9"/>
      <c r="D2" s="9"/>
      <c r="E2" s="9"/>
      <c r="F2" s="9"/>
      <c r="G2" s="9"/>
      <c r="H2" s="10"/>
      <c r="I2" s="9" t="s">
        <v>3</v>
      </c>
      <c r="J2" s="9"/>
      <c r="K2" s="9"/>
      <c r="L2" s="9"/>
      <c r="M2" s="9"/>
      <c r="N2" s="9"/>
      <c r="O2" s="9"/>
      <c r="P2" s="10"/>
      <c r="Q2" s="9" t="s">
        <v>4</v>
      </c>
      <c r="R2" s="9"/>
      <c r="S2" s="18"/>
      <c r="T2" s="18"/>
      <c r="U2" s="18"/>
    </row>
    <row r="3" spans="2:22" ht="45" x14ac:dyDescent="0.25"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2"/>
      <c r="I3" s="11" t="s">
        <v>13</v>
      </c>
      <c r="J3" s="11" t="s">
        <v>7</v>
      </c>
      <c r="K3" s="11" t="s">
        <v>14</v>
      </c>
      <c r="L3" s="14" t="s">
        <v>21</v>
      </c>
      <c r="M3" s="11" t="s">
        <v>15</v>
      </c>
      <c r="N3" s="11" t="s">
        <v>1</v>
      </c>
      <c r="O3" s="11" t="s">
        <v>2</v>
      </c>
      <c r="P3" s="10"/>
      <c r="Q3" s="14" t="s">
        <v>13</v>
      </c>
      <c r="R3" s="14" t="s">
        <v>1</v>
      </c>
      <c r="S3" s="14" t="s">
        <v>28</v>
      </c>
      <c r="T3" s="14" t="s">
        <v>27</v>
      </c>
      <c r="U3" s="14" t="s">
        <v>26</v>
      </c>
    </row>
    <row r="4" spans="2:22" x14ac:dyDescent="0.25">
      <c r="B4" s="3">
        <v>8.2000000000000003E-2</v>
      </c>
      <c r="C4" s="3">
        <v>0.11799999999999999</v>
      </c>
      <c r="D4" s="3">
        <v>0.18099999999999999</v>
      </c>
      <c r="E4" s="3">
        <v>2.7E-2</v>
      </c>
      <c r="F4" s="3">
        <v>0.02</v>
      </c>
      <c r="G4" s="3">
        <v>0.21299999999999999</v>
      </c>
      <c r="H4" s="1"/>
      <c r="I4" s="5">
        <v>0.56999999999999995</v>
      </c>
      <c r="J4" s="5">
        <v>0.01</v>
      </c>
      <c r="K4" s="5">
        <v>5.0999999999999996</v>
      </c>
      <c r="L4" s="5"/>
      <c r="M4" s="5"/>
      <c r="N4" s="5"/>
      <c r="O4" s="5"/>
      <c r="P4" s="2"/>
      <c r="Q4" s="5">
        <v>0.71</v>
      </c>
      <c r="R4" s="5"/>
      <c r="S4" s="5"/>
      <c r="T4" s="5"/>
      <c r="U4" s="5"/>
      <c r="V4" s="2"/>
    </row>
    <row r="5" spans="2:22" x14ac:dyDescent="0.25">
      <c r="B5" s="3">
        <v>5.2999999999999999E-2</v>
      </c>
      <c r="C5" s="3">
        <v>0.108</v>
      </c>
      <c r="D5" s="3"/>
      <c r="E5" s="3">
        <v>2.1999999999999999E-2</v>
      </c>
      <c r="F5" s="3">
        <v>1.6E-2</v>
      </c>
      <c r="G5" s="3"/>
      <c r="H5" s="1"/>
      <c r="I5" s="5">
        <v>0.67</v>
      </c>
      <c r="J5" s="5">
        <v>0.01</v>
      </c>
      <c r="K5" s="5">
        <v>6.48</v>
      </c>
      <c r="L5" s="5"/>
      <c r="M5" s="5"/>
      <c r="N5" s="5"/>
      <c r="O5" s="5"/>
      <c r="P5" s="2"/>
      <c r="Q5" s="5">
        <v>0.44</v>
      </c>
      <c r="R5" s="5"/>
      <c r="S5" s="5"/>
      <c r="T5" s="5"/>
      <c r="U5" s="5"/>
      <c r="V5" s="2"/>
    </row>
    <row r="6" spans="2:22" x14ac:dyDescent="0.25">
      <c r="B6" s="3">
        <v>7.9000000000000001E-2</v>
      </c>
      <c r="C6" s="3">
        <v>0.125</v>
      </c>
      <c r="D6" s="3">
        <v>4.7E-2</v>
      </c>
      <c r="E6" s="3">
        <v>2.7E-2</v>
      </c>
      <c r="F6" s="3">
        <v>2.1999999999999999E-2</v>
      </c>
      <c r="G6" s="3"/>
      <c r="H6" s="1"/>
      <c r="I6" s="5">
        <v>0.2</v>
      </c>
      <c r="J6" s="5"/>
      <c r="K6" s="5"/>
      <c r="L6" s="5"/>
      <c r="M6" s="5"/>
      <c r="N6" s="5"/>
      <c r="O6" s="5"/>
      <c r="P6" s="2"/>
      <c r="Q6" s="5">
        <v>0.55000000000000004</v>
      </c>
      <c r="R6" s="5"/>
      <c r="S6" s="5"/>
      <c r="T6" s="5"/>
      <c r="U6" s="5"/>
      <c r="V6" s="2"/>
    </row>
    <row r="7" spans="2:22" x14ac:dyDescent="0.25">
      <c r="B7" s="3">
        <v>8.5000000000000006E-2</v>
      </c>
      <c r="C7" s="3">
        <v>0.13</v>
      </c>
      <c r="D7" s="3"/>
      <c r="E7" s="3">
        <v>2.5000000000000001E-2</v>
      </c>
      <c r="F7" s="3">
        <v>0.02</v>
      </c>
      <c r="G7" s="3"/>
      <c r="H7" s="1"/>
      <c r="I7" s="5">
        <v>0.24</v>
      </c>
      <c r="J7" s="5"/>
      <c r="K7" s="5"/>
      <c r="L7" s="5"/>
      <c r="M7" s="5"/>
      <c r="N7" s="5"/>
      <c r="O7" s="5"/>
      <c r="P7" s="2"/>
      <c r="Q7" s="5">
        <v>0.41</v>
      </c>
      <c r="R7" s="5"/>
      <c r="S7" s="5"/>
      <c r="T7" s="5"/>
      <c r="U7" s="5"/>
      <c r="V7" s="2"/>
    </row>
    <row r="8" spans="2:22" x14ac:dyDescent="0.25">
      <c r="B8" s="3"/>
      <c r="C8" s="3"/>
      <c r="D8" s="3"/>
      <c r="E8" s="3"/>
      <c r="F8" s="3"/>
      <c r="G8" s="3"/>
      <c r="H8" s="1"/>
      <c r="I8" s="5">
        <v>0.24</v>
      </c>
      <c r="J8" s="5"/>
      <c r="K8" s="5"/>
      <c r="L8" s="5"/>
      <c r="M8" s="5"/>
      <c r="N8" s="5"/>
      <c r="O8" s="5"/>
      <c r="P8" s="2"/>
      <c r="Q8" s="5">
        <v>0.54</v>
      </c>
      <c r="R8" s="5"/>
      <c r="S8" s="5"/>
      <c r="T8" s="5"/>
      <c r="U8" s="5"/>
      <c r="V8" s="2"/>
    </row>
    <row r="9" spans="2:22" x14ac:dyDescent="0.25">
      <c r="B9" s="4">
        <f t="shared" ref="B9:G9" si="0">SUM(B4:B8)</f>
        <v>0.29900000000000004</v>
      </c>
      <c r="C9" s="4">
        <f t="shared" si="0"/>
        <v>0.48099999999999998</v>
      </c>
      <c r="D9" s="4">
        <f t="shared" si="0"/>
        <v>0.22799999999999998</v>
      </c>
      <c r="E9" s="4">
        <f>SUM(E4:E8)</f>
        <v>0.10100000000000001</v>
      </c>
      <c r="F9" s="4">
        <f t="shared" si="0"/>
        <v>7.8E-2</v>
      </c>
      <c r="G9" s="4">
        <f t="shared" si="0"/>
        <v>0.21299999999999999</v>
      </c>
      <c r="H9" s="1"/>
      <c r="I9" s="6">
        <f>SUM(I4:I8)</f>
        <v>1.92</v>
      </c>
      <c r="J9" s="6">
        <f t="shared" ref="J9:O9" si="1">SUM(J4:J8)</f>
        <v>0.02</v>
      </c>
      <c r="K9" s="6">
        <f t="shared" si="1"/>
        <v>11.58</v>
      </c>
      <c r="L9" s="6"/>
      <c r="M9" s="6"/>
      <c r="N9" s="6">
        <f t="shared" si="1"/>
        <v>0</v>
      </c>
      <c r="O9" s="6">
        <f t="shared" si="1"/>
        <v>0</v>
      </c>
      <c r="P9" s="2"/>
      <c r="Q9" s="5">
        <v>0.17</v>
      </c>
      <c r="R9" s="5"/>
      <c r="S9" s="5"/>
      <c r="T9" s="6">
        <f>SUM(T4:T8)</f>
        <v>0</v>
      </c>
      <c r="U9" s="6">
        <f>SUM(U4:U8)</f>
        <v>0</v>
      </c>
      <c r="V9" s="2"/>
    </row>
    <row r="10" spans="2:22" x14ac:dyDescent="0.25">
      <c r="B10" s="1"/>
      <c r="C10" s="1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6">
        <f>SUM(Q4:Q9)</f>
        <v>2.82</v>
      </c>
      <c r="R10" s="6">
        <f>SUM(R4:R9)</f>
        <v>0</v>
      </c>
      <c r="S10" s="19"/>
      <c r="T10" s="2"/>
      <c r="U10" s="2"/>
      <c r="V10" s="2"/>
    </row>
    <row r="11" spans="2:22" x14ac:dyDescent="0.25"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 ht="15.75" x14ac:dyDescent="0.25">
      <c r="B12" s="8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7"/>
      <c r="T12" s="7"/>
      <c r="U12" s="7"/>
      <c r="V12" s="2"/>
    </row>
    <row r="13" spans="2:22" x14ac:dyDescent="0.25">
      <c r="B13" s="9" t="s">
        <v>0</v>
      </c>
      <c r="C13" s="9"/>
      <c r="D13" s="9"/>
      <c r="E13" s="9"/>
      <c r="F13" s="9"/>
      <c r="G13" s="9"/>
      <c r="H13" s="10"/>
      <c r="I13" s="9" t="s">
        <v>3</v>
      </c>
      <c r="J13" s="9"/>
      <c r="K13" s="9"/>
      <c r="L13" s="9"/>
      <c r="M13" s="9"/>
      <c r="N13" s="9"/>
      <c r="O13" s="9"/>
      <c r="P13" s="10"/>
      <c r="Q13" s="9" t="s">
        <v>4</v>
      </c>
      <c r="R13" s="9"/>
      <c r="S13" s="18"/>
      <c r="T13" s="18"/>
      <c r="U13" s="18"/>
      <c r="V13" s="2"/>
    </row>
    <row r="14" spans="2:22" s="17" customFormat="1" ht="45" x14ac:dyDescent="0.25">
      <c r="B14" s="14" t="s">
        <v>6</v>
      </c>
      <c r="C14" s="14" t="s">
        <v>7</v>
      </c>
      <c r="D14" s="14" t="s">
        <v>8</v>
      </c>
      <c r="E14" s="14" t="s">
        <v>9</v>
      </c>
      <c r="F14" s="14" t="s">
        <v>10</v>
      </c>
      <c r="G14" s="14" t="s">
        <v>11</v>
      </c>
      <c r="H14" s="15"/>
      <c r="I14" s="14" t="s">
        <v>13</v>
      </c>
      <c r="J14" s="14" t="s">
        <v>7</v>
      </c>
      <c r="K14" s="14" t="s">
        <v>14</v>
      </c>
      <c r="L14" s="14" t="s">
        <v>21</v>
      </c>
      <c r="M14" s="14" t="s">
        <v>16</v>
      </c>
      <c r="N14" s="14" t="s">
        <v>1</v>
      </c>
      <c r="O14" s="14" t="s">
        <v>2</v>
      </c>
      <c r="P14" s="16"/>
      <c r="Q14" s="14" t="s">
        <v>13</v>
      </c>
      <c r="R14" s="14" t="s">
        <v>1</v>
      </c>
      <c r="S14" s="14" t="s">
        <v>28</v>
      </c>
      <c r="T14" s="14" t="s">
        <v>27</v>
      </c>
      <c r="U14" s="14" t="s">
        <v>26</v>
      </c>
      <c r="V14" s="13"/>
    </row>
    <row r="15" spans="2:22" x14ac:dyDescent="0.25">
      <c r="B15" s="3">
        <v>0.11</v>
      </c>
      <c r="C15" s="3">
        <v>0.14499999999999999</v>
      </c>
      <c r="D15" s="3"/>
      <c r="E15" s="3">
        <v>4.4999999999999998E-2</v>
      </c>
      <c r="F15" s="3">
        <v>0.04</v>
      </c>
      <c r="G15" s="3"/>
      <c r="H15" s="1"/>
      <c r="I15" s="5">
        <v>0.38</v>
      </c>
      <c r="J15" s="5">
        <v>0.01</v>
      </c>
      <c r="K15" s="5">
        <v>6.74</v>
      </c>
      <c r="L15" s="5"/>
      <c r="M15" s="5">
        <v>3.21</v>
      </c>
      <c r="N15" s="5"/>
      <c r="O15" s="5"/>
      <c r="P15" s="2"/>
      <c r="Q15" s="5">
        <v>0.52</v>
      </c>
      <c r="R15" s="5"/>
      <c r="S15" s="5"/>
      <c r="T15" s="5"/>
      <c r="U15" s="5"/>
      <c r="V15" s="2"/>
    </row>
    <row r="16" spans="2:22" x14ac:dyDescent="0.25">
      <c r="B16" s="3">
        <v>3.5999999999999997E-2</v>
      </c>
      <c r="C16" s="3">
        <v>0.105</v>
      </c>
      <c r="D16" s="3"/>
      <c r="E16" s="3">
        <v>7.0000000000000001E-3</v>
      </c>
      <c r="F16" s="3">
        <v>1.2E-2</v>
      </c>
      <c r="G16" s="3"/>
      <c r="H16" s="1"/>
      <c r="I16" s="5">
        <v>0.27</v>
      </c>
      <c r="J16" s="5">
        <v>0.01</v>
      </c>
      <c r="K16" s="5">
        <v>5.42</v>
      </c>
      <c r="L16" s="5"/>
      <c r="M16" s="5"/>
      <c r="N16" s="5"/>
      <c r="O16" s="5"/>
      <c r="P16" s="2"/>
      <c r="Q16" s="5">
        <v>0.22</v>
      </c>
      <c r="R16" s="5"/>
      <c r="S16" s="5"/>
      <c r="T16" s="5"/>
      <c r="U16" s="5"/>
      <c r="V16" s="2"/>
    </row>
    <row r="17" spans="2:22" x14ac:dyDescent="0.25">
      <c r="B17" s="3">
        <v>0.03</v>
      </c>
      <c r="C17" s="3">
        <v>0.14499999999999999</v>
      </c>
      <c r="D17" s="3"/>
      <c r="E17" s="3">
        <v>2.5000000000000001E-2</v>
      </c>
      <c r="F17" s="3">
        <v>0.02</v>
      </c>
      <c r="G17" s="3"/>
      <c r="H17" s="1"/>
      <c r="I17" s="5">
        <v>0.3</v>
      </c>
      <c r="J17" s="5">
        <v>0.01</v>
      </c>
      <c r="K17" s="5">
        <v>3.95</v>
      </c>
      <c r="L17" s="5"/>
      <c r="M17" s="5"/>
      <c r="N17" s="5"/>
      <c r="O17" s="5"/>
      <c r="P17" s="2"/>
      <c r="Q17" s="5">
        <v>0.17</v>
      </c>
      <c r="R17" s="5"/>
      <c r="S17" s="5"/>
      <c r="T17" s="5"/>
      <c r="U17" s="5"/>
      <c r="V17" s="2"/>
    </row>
    <row r="18" spans="2:22" x14ac:dyDescent="0.25">
      <c r="B18" s="3"/>
      <c r="C18" s="3"/>
      <c r="D18" s="3"/>
      <c r="E18" s="3"/>
      <c r="F18" s="3"/>
      <c r="G18" s="3"/>
      <c r="H18" s="1"/>
      <c r="I18" s="5">
        <v>0.3</v>
      </c>
      <c r="J18" s="5"/>
      <c r="K18" s="5"/>
      <c r="L18" s="5"/>
      <c r="M18" s="5"/>
      <c r="N18" s="5"/>
      <c r="O18" s="5"/>
      <c r="P18" s="2"/>
      <c r="Q18" s="5">
        <v>0.17</v>
      </c>
      <c r="R18" s="5"/>
      <c r="S18" s="5"/>
      <c r="T18" s="5"/>
      <c r="U18" s="5"/>
      <c r="V18" s="2"/>
    </row>
    <row r="19" spans="2:22" x14ac:dyDescent="0.25">
      <c r="B19" s="3"/>
      <c r="C19" s="3"/>
      <c r="D19" s="3"/>
      <c r="E19" s="3"/>
      <c r="F19" s="3"/>
      <c r="G19" s="3"/>
      <c r="H19" s="1"/>
      <c r="I19" s="5">
        <v>0.24</v>
      </c>
      <c r="J19" s="5"/>
      <c r="K19" s="5"/>
      <c r="L19" s="5"/>
      <c r="M19" s="5"/>
      <c r="N19" s="5"/>
      <c r="O19" s="5"/>
      <c r="P19" s="2"/>
      <c r="Q19" s="5">
        <v>0.17</v>
      </c>
      <c r="R19" s="5"/>
      <c r="S19" s="5"/>
      <c r="T19" s="5"/>
      <c r="U19" s="5"/>
      <c r="V19" s="2"/>
    </row>
    <row r="20" spans="2:22" x14ac:dyDescent="0.25">
      <c r="B20" s="3"/>
      <c r="C20" s="3"/>
      <c r="D20" s="3"/>
      <c r="E20" s="3"/>
      <c r="F20" s="3"/>
      <c r="G20" s="3"/>
      <c r="H20" s="1"/>
      <c r="I20" s="5">
        <v>0.52</v>
      </c>
      <c r="J20" s="5"/>
      <c r="K20" s="5"/>
      <c r="L20" s="5"/>
      <c r="M20" s="5"/>
      <c r="N20" s="5"/>
      <c r="O20" s="5"/>
      <c r="P20" s="2"/>
      <c r="Q20" s="5"/>
      <c r="R20" s="5"/>
      <c r="S20" s="5"/>
      <c r="T20" s="5"/>
      <c r="U20" s="5"/>
      <c r="V20" s="2"/>
    </row>
    <row r="21" spans="2:22" x14ac:dyDescent="0.25">
      <c r="B21" s="3"/>
      <c r="C21" s="3"/>
      <c r="D21" s="3"/>
      <c r="E21" s="3"/>
      <c r="F21" s="3"/>
      <c r="G21" s="3"/>
      <c r="H21" s="1"/>
      <c r="I21" s="5">
        <v>0.27</v>
      </c>
      <c r="J21" s="5"/>
      <c r="K21" s="5"/>
      <c r="L21" s="5"/>
      <c r="M21" s="5"/>
      <c r="N21" s="5"/>
      <c r="O21" s="5"/>
      <c r="P21" s="2"/>
      <c r="Q21" s="5"/>
      <c r="R21" s="5"/>
      <c r="S21" s="5"/>
      <c r="T21" s="5"/>
      <c r="U21" s="5"/>
      <c r="V21" s="2"/>
    </row>
    <row r="22" spans="2:22" x14ac:dyDescent="0.25">
      <c r="B22" s="3"/>
      <c r="C22" s="3"/>
      <c r="D22" s="3"/>
      <c r="E22" s="3"/>
      <c r="F22" s="3"/>
      <c r="G22" s="3"/>
      <c r="H22" s="1"/>
      <c r="I22" s="5"/>
      <c r="J22" s="5"/>
      <c r="K22" s="5"/>
      <c r="L22" s="5"/>
      <c r="M22" s="5"/>
      <c r="N22" s="5"/>
      <c r="O22" s="5"/>
      <c r="P22" s="2"/>
      <c r="Q22" s="5"/>
      <c r="R22" s="5"/>
      <c r="S22" s="5"/>
      <c r="T22" s="5"/>
      <c r="U22" s="5"/>
      <c r="V22" s="2"/>
    </row>
    <row r="23" spans="2:22" x14ac:dyDescent="0.25">
      <c r="B23" s="4">
        <f>SUM(B15:B22)</f>
        <v>0.17599999999999999</v>
      </c>
      <c r="C23" s="4">
        <f>SUM(C15:C22)</f>
        <v>0.39500000000000002</v>
      </c>
      <c r="D23" s="4">
        <f>SUM(D15:D22)</f>
        <v>0</v>
      </c>
      <c r="E23" s="4">
        <f>SUM(E15:E22)</f>
        <v>7.6999999999999999E-2</v>
      </c>
      <c r="F23" s="4">
        <f>SUM(F15:F22)</f>
        <v>7.2000000000000008E-2</v>
      </c>
      <c r="G23" s="4">
        <f>SUM(G15:G22)</f>
        <v>0</v>
      </c>
      <c r="H23" s="1"/>
      <c r="I23" s="6">
        <f>SUM(I15:I22)</f>
        <v>2.2799999999999998</v>
      </c>
      <c r="J23" s="6">
        <f>SUM(J15:J22)</f>
        <v>0.03</v>
      </c>
      <c r="K23" s="6">
        <f>SUM(K15:K22)</f>
        <v>16.11</v>
      </c>
      <c r="L23" s="6"/>
      <c r="M23" s="6">
        <f>SUM(M15:M22)</f>
        <v>3.21</v>
      </c>
      <c r="N23" s="6">
        <f>SUM(N15:N22)</f>
        <v>0</v>
      </c>
      <c r="O23" s="6">
        <f>SUM(O15:O22)</f>
        <v>0</v>
      </c>
      <c r="P23" s="2"/>
      <c r="Q23" s="6">
        <f>SUM(Q15:Q22)</f>
        <v>1.25</v>
      </c>
      <c r="R23" s="6">
        <f>SUM(R15:R22)</f>
        <v>0</v>
      </c>
      <c r="S23" s="6"/>
      <c r="T23" s="6">
        <f>SUM(T15:T22)</f>
        <v>0</v>
      </c>
      <c r="U23" s="6">
        <f>SUM(U15:U22)</f>
        <v>0</v>
      </c>
      <c r="V23" s="2"/>
    </row>
    <row r="24" spans="2:22" x14ac:dyDescent="0.25">
      <c r="B24" s="1"/>
      <c r="C24" s="1"/>
      <c r="D24" s="1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2:22" ht="15.75" x14ac:dyDescent="0.25">
      <c r="B25" s="8" t="s">
        <v>18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7"/>
      <c r="U25" s="7"/>
      <c r="V25" s="2"/>
    </row>
    <row r="26" spans="2:22" x14ac:dyDescent="0.25">
      <c r="B26" s="9" t="s">
        <v>0</v>
      </c>
      <c r="C26" s="9"/>
      <c r="D26" s="9"/>
      <c r="E26" s="9"/>
      <c r="F26" s="9"/>
      <c r="G26" s="9"/>
      <c r="H26" s="10"/>
      <c r="I26" s="9" t="s">
        <v>3</v>
      </c>
      <c r="J26" s="9"/>
      <c r="K26" s="9"/>
      <c r="L26" s="9"/>
      <c r="M26" s="9"/>
      <c r="N26" s="9"/>
      <c r="O26" s="9"/>
      <c r="P26" s="10"/>
      <c r="Q26" s="9" t="s">
        <v>4</v>
      </c>
      <c r="R26" s="9"/>
      <c r="S26" s="18"/>
      <c r="T26" s="18"/>
      <c r="U26" s="18"/>
      <c r="V26" s="2"/>
    </row>
    <row r="27" spans="2:22" ht="45" x14ac:dyDescent="0.25">
      <c r="B27" s="14" t="s">
        <v>6</v>
      </c>
      <c r="C27" s="14" t="s">
        <v>7</v>
      </c>
      <c r="D27" s="14" t="s">
        <v>17</v>
      </c>
      <c r="E27" s="14" t="s">
        <v>9</v>
      </c>
      <c r="F27" s="14" t="s">
        <v>10</v>
      </c>
      <c r="G27" s="14" t="s">
        <v>11</v>
      </c>
      <c r="H27" s="15"/>
      <c r="I27" s="14" t="s">
        <v>13</v>
      </c>
      <c r="J27" s="14" t="s">
        <v>7</v>
      </c>
      <c r="K27" s="14" t="s">
        <v>14</v>
      </c>
      <c r="L27" s="14" t="s">
        <v>21</v>
      </c>
      <c r="M27" s="14" t="s">
        <v>16</v>
      </c>
      <c r="N27" s="14" t="s">
        <v>1</v>
      </c>
      <c r="O27" s="14" t="s">
        <v>2</v>
      </c>
      <c r="P27" s="16"/>
      <c r="Q27" s="14" t="s">
        <v>13</v>
      </c>
      <c r="R27" s="14" t="s">
        <v>1</v>
      </c>
      <c r="S27" s="14" t="s">
        <v>28</v>
      </c>
      <c r="T27" s="14" t="s">
        <v>27</v>
      </c>
      <c r="U27" s="14" t="s">
        <v>26</v>
      </c>
      <c r="V27" s="2"/>
    </row>
    <row r="28" spans="2:22" x14ac:dyDescent="0.25">
      <c r="B28" s="3">
        <v>2.5499999999999998E-2</v>
      </c>
      <c r="C28" s="3">
        <v>7.1499999999999994E-2</v>
      </c>
      <c r="D28" s="3"/>
      <c r="E28" s="3">
        <v>0.02</v>
      </c>
      <c r="F28" s="3">
        <v>3.0000000000000001E-3</v>
      </c>
      <c r="G28" s="3"/>
      <c r="H28" s="1"/>
      <c r="I28" s="5">
        <v>0.25</v>
      </c>
      <c r="J28" s="5">
        <v>0.02</v>
      </c>
      <c r="K28" s="5">
        <v>6.9</v>
      </c>
      <c r="L28" s="5"/>
      <c r="M28" s="5"/>
      <c r="N28" s="5"/>
      <c r="O28" s="5"/>
      <c r="P28" s="2"/>
      <c r="Q28" s="5">
        <v>0.23</v>
      </c>
      <c r="R28" s="5"/>
      <c r="S28" s="5"/>
      <c r="T28" s="5"/>
      <c r="U28" s="5"/>
      <c r="V28" s="2"/>
    </row>
    <row r="29" spans="2:22" x14ac:dyDescent="0.25">
      <c r="B29" s="3">
        <v>7.0000000000000001E-3</v>
      </c>
      <c r="C29" s="3">
        <v>0.16</v>
      </c>
      <c r="D29" s="3"/>
      <c r="E29" s="3">
        <v>2.5000000000000001E-2</v>
      </c>
      <c r="F29" s="3">
        <v>8.0000000000000002E-3</v>
      </c>
      <c r="G29" s="3"/>
      <c r="H29" s="1"/>
      <c r="I29" s="5">
        <v>0.35</v>
      </c>
      <c r="J29" s="5">
        <v>0.02</v>
      </c>
      <c r="K29" s="5">
        <v>5.5</v>
      </c>
      <c r="L29" s="5"/>
      <c r="M29" s="5"/>
      <c r="N29" s="5"/>
      <c r="O29" s="5"/>
      <c r="P29" s="2"/>
      <c r="Q29" s="5">
        <v>0.27</v>
      </c>
      <c r="R29" s="5"/>
      <c r="S29" s="5"/>
      <c r="T29" s="5"/>
      <c r="U29" s="5"/>
      <c r="V29" s="2"/>
    </row>
    <row r="30" spans="2:22" x14ac:dyDescent="0.25">
      <c r="B30" s="3">
        <v>2.4E-2</v>
      </c>
      <c r="C30" s="3">
        <v>0.125</v>
      </c>
      <c r="D30" s="3"/>
      <c r="E30" s="3">
        <v>1.9E-2</v>
      </c>
      <c r="F30" s="3">
        <v>1.2E-2</v>
      </c>
      <c r="G30" s="3"/>
      <c r="H30" s="1"/>
      <c r="I30" s="5">
        <v>0.28000000000000003</v>
      </c>
      <c r="J30" s="5">
        <v>0.02</v>
      </c>
      <c r="K30" s="5">
        <v>6.76</v>
      </c>
      <c r="L30" s="5"/>
      <c r="M30" s="5"/>
      <c r="N30" s="5"/>
      <c r="O30" s="5"/>
      <c r="P30" s="2"/>
      <c r="Q30" s="5">
        <v>0.13</v>
      </c>
      <c r="R30" s="5"/>
      <c r="S30" s="5"/>
      <c r="T30" s="5"/>
      <c r="U30" s="5"/>
      <c r="V30" s="2"/>
    </row>
    <row r="31" spans="2:22" x14ac:dyDescent="0.25">
      <c r="B31" s="3"/>
      <c r="C31" s="3"/>
      <c r="D31" s="3"/>
      <c r="E31" s="3"/>
      <c r="F31" s="3"/>
      <c r="G31" s="3"/>
      <c r="H31" s="1"/>
      <c r="I31" s="5">
        <v>0.28000000000000003</v>
      </c>
      <c r="J31" s="5">
        <v>0.02</v>
      </c>
      <c r="K31" s="5">
        <v>5.25</v>
      </c>
      <c r="L31" s="5"/>
      <c r="M31" s="5"/>
      <c r="N31" s="5"/>
      <c r="O31" s="5"/>
      <c r="P31" s="2"/>
      <c r="Q31" s="5">
        <v>0.3</v>
      </c>
      <c r="R31" s="5"/>
      <c r="S31" s="5"/>
      <c r="T31" s="5"/>
      <c r="U31" s="5"/>
      <c r="V31" s="2"/>
    </row>
    <row r="32" spans="2:22" x14ac:dyDescent="0.25">
      <c r="B32" s="3"/>
      <c r="C32" s="3"/>
      <c r="D32" s="3"/>
      <c r="E32" s="3"/>
      <c r="F32" s="3"/>
      <c r="G32" s="3"/>
      <c r="H32" s="1"/>
      <c r="I32" s="5">
        <v>0.23</v>
      </c>
      <c r="J32" s="5"/>
      <c r="K32" s="5"/>
      <c r="L32" s="5"/>
      <c r="M32" s="5"/>
      <c r="N32" s="5"/>
      <c r="O32" s="5"/>
      <c r="P32" s="2"/>
      <c r="Q32" s="5"/>
      <c r="R32" s="5"/>
      <c r="S32" s="5"/>
      <c r="T32" s="5"/>
      <c r="U32" s="5"/>
      <c r="V32" s="2"/>
    </row>
    <row r="33" spans="2:22" x14ac:dyDescent="0.25">
      <c r="B33" s="3"/>
      <c r="C33" s="3"/>
      <c r="D33" s="3"/>
      <c r="E33" s="3"/>
      <c r="F33" s="3"/>
      <c r="G33" s="3"/>
      <c r="H33" s="1"/>
      <c r="I33" s="5"/>
      <c r="J33" s="5"/>
      <c r="K33" s="5"/>
      <c r="L33" s="5"/>
      <c r="M33" s="5"/>
      <c r="N33" s="5"/>
      <c r="O33" s="5"/>
      <c r="P33" s="2"/>
      <c r="Q33" s="5"/>
      <c r="R33" s="5"/>
      <c r="S33" s="5"/>
      <c r="T33" s="5"/>
      <c r="U33" s="5"/>
      <c r="V33" s="2"/>
    </row>
    <row r="34" spans="2:22" x14ac:dyDescent="0.25">
      <c r="B34" s="3"/>
      <c r="C34" s="3"/>
      <c r="D34" s="3"/>
      <c r="E34" s="3"/>
      <c r="F34" s="3"/>
      <c r="G34" s="3"/>
      <c r="H34" s="1"/>
      <c r="I34" s="5"/>
      <c r="J34" s="5"/>
      <c r="K34" s="5"/>
      <c r="L34" s="5"/>
      <c r="M34" s="5"/>
      <c r="N34" s="5"/>
      <c r="O34" s="5"/>
      <c r="P34" s="2"/>
      <c r="Q34" s="5"/>
      <c r="R34" s="5"/>
      <c r="S34" s="5"/>
      <c r="T34" s="5"/>
      <c r="U34" s="5"/>
      <c r="V34" s="2"/>
    </row>
    <row r="35" spans="2:22" x14ac:dyDescent="0.25">
      <c r="B35" s="3"/>
      <c r="C35" s="3"/>
      <c r="D35" s="3"/>
      <c r="E35" s="3"/>
      <c r="F35" s="3"/>
      <c r="G35" s="3"/>
      <c r="H35" s="1"/>
      <c r="I35" s="5"/>
      <c r="J35" s="5"/>
      <c r="K35" s="5"/>
      <c r="L35" s="5"/>
      <c r="M35" s="5"/>
      <c r="N35" s="5"/>
      <c r="O35" s="5"/>
      <c r="P35" s="2"/>
      <c r="Q35" s="5"/>
      <c r="R35" s="5"/>
      <c r="S35" s="5"/>
      <c r="T35" s="5"/>
      <c r="U35" s="5"/>
      <c r="V35" s="2"/>
    </row>
    <row r="36" spans="2:22" x14ac:dyDescent="0.25">
      <c r="B36" s="4">
        <f>SUM(B28:B35)</f>
        <v>5.6500000000000002E-2</v>
      </c>
      <c r="C36" s="4">
        <f>SUM(C28:C35)</f>
        <v>0.35649999999999998</v>
      </c>
      <c r="D36" s="4">
        <f>SUM(D28:D35)</f>
        <v>0</v>
      </c>
      <c r="E36" s="4">
        <f>SUM(E28:E35)</f>
        <v>6.4000000000000001E-2</v>
      </c>
      <c r="F36" s="4">
        <f>SUM(F28:F35)</f>
        <v>2.3E-2</v>
      </c>
      <c r="G36" s="4">
        <f>SUM(G28:G35)</f>
        <v>0</v>
      </c>
      <c r="H36" s="1"/>
      <c r="I36" s="6">
        <f>SUM(I28:I35)</f>
        <v>1.3900000000000001</v>
      </c>
      <c r="J36" s="6">
        <f>SUM(J28:J35)</f>
        <v>0.08</v>
      </c>
      <c r="K36" s="6">
        <f>SUM(K28:K35)</f>
        <v>24.41</v>
      </c>
      <c r="L36" s="6"/>
      <c r="M36" s="6">
        <f>SUM(M28:M35)</f>
        <v>0</v>
      </c>
      <c r="N36" s="6">
        <f>SUM(N28:N35)</f>
        <v>0</v>
      </c>
      <c r="O36" s="6">
        <f>SUM(O28:O35)</f>
        <v>0</v>
      </c>
      <c r="P36" s="2"/>
      <c r="Q36" s="6">
        <f>SUM(Q28:Q35)</f>
        <v>0.92999999999999994</v>
      </c>
      <c r="R36" s="6">
        <f>SUM(R28:R35)</f>
        <v>0</v>
      </c>
      <c r="S36" s="6"/>
      <c r="T36" s="6">
        <f>SUM(T28:T35)</f>
        <v>0</v>
      </c>
      <c r="U36" s="6">
        <f>SUM(U28:U35)</f>
        <v>0</v>
      </c>
      <c r="V36" s="2"/>
    </row>
    <row r="37" spans="2:22" x14ac:dyDescent="0.25"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15.75" x14ac:dyDescent="0.25">
      <c r="B38" s="8" t="s">
        <v>19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7"/>
      <c r="T38" s="7"/>
      <c r="U38" s="7"/>
      <c r="V38" s="2"/>
    </row>
    <row r="39" spans="2:22" x14ac:dyDescent="0.25">
      <c r="B39" s="9" t="s">
        <v>0</v>
      </c>
      <c r="C39" s="9"/>
      <c r="D39" s="9"/>
      <c r="E39" s="9"/>
      <c r="F39" s="9"/>
      <c r="G39" s="9"/>
      <c r="H39" s="10"/>
      <c r="I39" s="9" t="s">
        <v>3</v>
      </c>
      <c r="J39" s="9"/>
      <c r="K39" s="9"/>
      <c r="L39" s="9"/>
      <c r="M39" s="9"/>
      <c r="N39" s="9"/>
      <c r="O39" s="9"/>
      <c r="P39" s="10"/>
      <c r="Q39" s="9" t="s">
        <v>4</v>
      </c>
      <c r="R39" s="9"/>
      <c r="S39" s="18"/>
      <c r="T39" s="18"/>
      <c r="U39" s="18"/>
      <c r="V39" s="2"/>
    </row>
    <row r="40" spans="2:22" ht="45" x14ac:dyDescent="0.25">
      <c r="B40" s="14" t="s">
        <v>6</v>
      </c>
      <c r="C40" s="14" t="s">
        <v>7</v>
      </c>
      <c r="D40" s="14" t="s">
        <v>17</v>
      </c>
      <c r="E40" s="14" t="s">
        <v>9</v>
      </c>
      <c r="F40" s="14" t="s">
        <v>10</v>
      </c>
      <c r="G40" s="14" t="s">
        <v>11</v>
      </c>
      <c r="H40" s="15"/>
      <c r="I40" s="14" t="s">
        <v>13</v>
      </c>
      <c r="J40" s="14" t="s">
        <v>7</v>
      </c>
      <c r="K40" s="14" t="s">
        <v>14</v>
      </c>
      <c r="L40" s="14" t="s">
        <v>21</v>
      </c>
      <c r="M40" s="14" t="s">
        <v>16</v>
      </c>
      <c r="N40" s="14" t="s">
        <v>1</v>
      </c>
      <c r="O40" s="14" t="s">
        <v>2</v>
      </c>
      <c r="P40" s="16"/>
      <c r="Q40" s="14" t="s">
        <v>13</v>
      </c>
      <c r="R40" s="14" t="s">
        <v>1</v>
      </c>
      <c r="S40" s="14" t="s">
        <v>28</v>
      </c>
      <c r="T40" s="14" t="s">
        <v>27</v>
      </c>
      <c r="U40" s="14" t="s">
        <v>26</v>
      </c>
      <c r="V40" s="2"/>
    </row>
    <row r="41" spans="2:22" x14ac:dyDescent="0.25">
      <c r="B41" s="3">
        <v>5.5E-2</v>
      </c>
      <c r="C41" s="3">
        <v>0.125</v>
      </c>
      <c r="D41" s="3"/>
      <c r="E41" s="3">
        <v>4.4999999999999998E-2</v>
      </c>
      <c r="F41" s="3">
        <v>3.5000000000000003E-2</v>
      </c>
      <c r="G41" s="3"/>
      <c r="H41" s="1"/>
      <c r="I41" s="5">
        <v>0.25</v>
      </c>
      <c r="J41" s="5"/>
      <c r="K41" s="5"/>
      <c r="L41" s="5"/>
      <c r="M41" s="5"/>
      <c r="N41" s="5"/>
      <c r="O41" s="5"/>
      <c r="P41" s="2"/>
      <c r="Q41" s="5">
        <v>0.17</v>
      </c>
      <c r="R41" s="5"/>
      <c r="S41" s="5"/>
      <c r="T41" s="5"/>
      <c r="U41" s="5"/>
      <c r="V41" s="2"/>
    </row>
    <row r="42" spans="2:22" x14ac:dyDescent="0.25">
      <c r="B42" s="3">
        <v>1.4999999999999999E-2</v>
      </c>
      <c r="C42" s="3">
        <v>0.13</v>
      </c>
      <c r="D42" s="3"/>
      <c r="E42" s="3">
        <v>4.4999999999999998E-2</v>
      </c>
      <c r="F42" s="3">
        <v>0.01</v>
      </c>
      <c r="G42" s="3"/>
      <c r="H42" s="1"/>
      <c r="I42" s="5">
        <v>0.28000000000000003</v>
      </c>
      <c r="J42" s="5"/>
      <c r="K42" s="5"/>
      <c r="L42" s="5"/>
      <c r="M42" s="5"/>
      <c r="N42" s="5"/>
      <c r="O42" s="5"/>
      <c r="P42" s="2"/>
      <c r="Q42" s="5">
        <v>0.25</v>
      </c>
      <c r="R42" s="5"/>
      <c r="S42" s="5"/>
      <c r="T42" s="5"/>
      <c r="U42" s="5"/>
      <c r="V42" s="2"/>
    </row>
    <row r="43" spans="2:22" x14ac:dyDescent="0.25">
      <c r="B43" s="3">
        <v>3.6999999999999998E-2</v>
      </c>
      <c r="C43" s="3">
        <v>0.152</v>
      </c>
      <c r="D43" s="3">
        <v>0.20699999999999999</v>
      </c>
      <c r="E43" s="3">
        <v>1.6E-2</v>
      </c>
      <c r="F43" s="3">
        <v>8.0000000000000002E-3</v>
      </c>
      <c r="G43" s="3"/>
      <c r="H43" s="1"/>
      <c r="I43" s="5">
        <v>0.24</v>
      </c>
      <c r="J43" s="5"/>
      <c r="K43" s="5"/>
      <c r="L43" s="5"/>
      <c r="M43" s="5"/>
      <c r="N43" s="5"/>
      <c r="O43" s="5"/>
      <c r="P43" s="2"/>
      <c r="Q43" s="5">
        <v>0.31</v>
      </c>
      <c r="R43" s="5"/>
      <c r="S43" s="5"/>
      <c r="T43" s="5"/>
      <c r="U43" s="5"/>
      <c r="V43" s="2"/>
    </row>
    <row r="44" spans="2:22" x14ac:dyDescent="0.25">
      <c r="B44" s="3"/>
      <c r="C44" s="3"/>
      <c r="D44" s="3"/>
      <c r="E44" s="3"/>
      <c r="F44" s="3"/>
      <c r="G44" s="3"/>
      <c r="H44" s="1"/>
      <c r="I44" s="5">
        <v>0.26</v>
      </c>
      <c r="J44" s="5"/>
      <c r="K44" s="5"/>
      <c r="L44" s="5"/>
      <c r="M44" s="5"/>
      <c r="N44" s="5"/>
      <c r="O44" s="5"/>
      <c r="P44" s="2"/>
      <c r="Q44" s="5">
        <v>0.2</v>
      </c>
      <c r="R44" s="5"/>
      <c r="S44" s="5"/>
      <c r="T44" s="5"/>
      <c r="U44" s="5"/>
      <c r="V44" s="2"/>
    </row>
    <row r="45" spans="2:22" x14ac:dyDescent="0.25">
      <c r="B45" s="3"/>
      <c r="C45" s="3"/>
      <c r="D45" s="3"/>
      <c r="E45" s="3"/>
      <c r="F45" s="3"/>
      <c r="G45" s="3"/>
      <c r="H45" s="1"/>
      <c r="I45" s="5">
        <v>0.28000000000000003</v>
      </c>
      <c r="J45" s="5"/>
      <c r="K45" s="5"/>
      <c r="L45" s="5"/>
      <c r="M45" s="5"/>
      <c r="N45" s="5"/>
      <c r="O45" s="5"/>
      <c r="P45" s="2"/>
      <c r="Q45" s="5">
        <v>0.22</v>
      </c>
      <c r="R45" s="5"/>
      <c r="S45" s="5"/>
      <c r="T45" s="5"/>
      <c r="U45" s="5"/>
      <c r="V45" s="2"/>
    </row>
    <row r="46" spans="2:22" x14ac:dyDescent="0.25">
      <c r="B46" s="3"/>
      <c r="C46" s="3"/>
      <c r="D46" s="3"/>
      <c r="E46" s="3"/>
      <c r="F46" s="3"/>
      <c r="G46" s="3"/>
      <c r="H46" s="1"/>
      <c r="I46" s="5"/>
      <c r="J46" s="5"/>
      <c r="K46" s="5"/>
      <c r="L46" s="5"/>
      <c r="M46" s="5"/>
      <c r="N46" s="5"/>
      <c r="O46" s="5"/>
      <c r="P46" s="2"/>
      <c r="Q46" s="5"/>
      <c r="R46" s="5"/>
      <c r="S46" s="5"/>
      <c r="T46" s="5"/>
      <c r="U46" s="5"/>
      <c r="V46" s="2"/>
    </row>
    <row r="47" spans="2:22" x14ac:dyDescent="0.25">
      <c r="B47" s="3"/>
      <c r="C47" s="3"/>
      <c r="D47" s="3"/>
      <c r="E47" s="3"/>
      <c r="F47" s="3"/>
      <c r="G47" s="3"/>
      <c r="H47" s="1"/>
      <c r="I47" s="5"/>
      <c r="J47" s="5"/>
      <c r="K47" s="5"/>
      <c r="L47" s="5"/>
      <c r="M47" s="5"/>
      <c r="N47" s="5"/>
      <c r="O47" s="5"/>
      <c r="P47" s="2"/>
      <c r="Q47" s="5"/>
      <c r="R47" s="5"/>
      <c r="S47" s="5"/>
      <c r="T47" s="5"/>
      <c r="U47" s="5"/>
      <c r="V47" s="2"/>
    </row>
    <row r="48" spans="2:22" x14ac:dyDescent="0.25">
      <c r="B48" s="3"/>
      <c r="C48" s="3"/>
      <c r="D48" s="3"/>
      <c r="E48" s="3"/>
      <c r="F48" s="3"/>
      <c r="G48" s="3"/>
      <c r="H48" s="1"/>
      <c r="I48" s="5"/>
      <c r="J48" s="5"/>
      <c r="K48" s="5"/>
      <c r="L48" s="5"/>
      <c r="M48" s="5"/>
      <c r="N48" s="5"/>
      <c r="O48" s="5"/>
      <c r="P48" s="2"/>
      <c r="Q48" s="5"/>
      <c r="R48" s="5"/>
      <c r="S48" s="5"/>
      <c r="T48" s="5"/>
      <c r="U48" s="5"/>
      <c r="V48" s="2"/>
    </row>
    <row r="49" spans="2:22" x14ac:dyDescent="0.25">
      <c r="B49" s="4">
        <f>SUM(B41:B48)</f>
        <v>0.10700000000000001</v>
      </c>
      <c r="C49" s="4">
        <f>SUM(C41:C48)</f>
        <v>0.40700000000000003</v>
      </c>
      <c r="D49" s="4">
        <f>SUM(D41:D48)</f>
        <v>0.20699999999999999</v>
      </c>
      <c r="E49" s="4">
        <f>SUM(E41:E48)</f>
        <v>0.106</v>
      </c>
      <c r="F49" s="4">
        <f>SUM(F41:F48)</f>
        <v>5.3000000000000005E-2</v>
      </c>
      <c r="G49" s="4">
        <f>SUM(G41:G48)</f>
        <v>0</v>
      </c>
      <c r="H49" s="1"/>
      <c r="I49" s="6">
        <f>SUM(I41:I48)</f>
        <v>1.31</v>
      </c>
      <c r="J49" s="6">
        <f>SUM(J41:J48)</f>
        <v>0</v>
      </c>
      <c r="K49" s="6">
        <f>SUM(K41:K48)</f>
        <v>0</v>
      </c>
      <c r="L49" s="6"/>
      <c r="M49" s="6">
        <f>SUM(M41:M48)</f>
        <v>0</v>
      </c>
      <c r="N49" s="6">
        <f>SUM(N41:N48)</f>
        <v>0</v>
      </c>
      <c r="O49" s="6">
        <f>SUM(O41:O48)</f>
        <v>0</v>
      </c>
      <c r="P49" s="2"/>
      <c r="Q49" s="6">
        <f>SUM(Q41:Q48)</f>
        <v>1.1499999999999999</v>
      </c>
      <c r="R49" s="6">
        <f>SUM(R41:R48)</f>
        <v>0</v>
      </c>
      <c r="S49" s="6"/>
      <c r="T49" s="6">
        <f>SUM(T41:T48)</f>
        <v>0</v>
      </c>
      <c r="U49" s="6">
        <f>SUM(U41:U48)</f>
        <v>0</v>
      </c>
      <c r="V49" s="2"/>
    </row>
    <row r="50" spans="2:22" x14ac:dyDescent="0.25"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2:22" ht="15.75" x14ac:dyDescent="0.25">
      <c r="B51" s="8" t="s">
        <v>20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7"/>
      <c r="T51" s="7"/>
      <c r="U51" s="7"/>
      <c r="V51" s="2"/>
    </row>
    <row r="52" spans="2:22" x14ac:dyDescent="0.25">
      <c r="B52" s="9" t="s">
        <v>0</v>
      </c>
      <c r="C52" s="9"/>
      <c r="D52" s="9"/>
      <c r="E52" s="9"/>
      <c r="F52" s="9"/>
      <c r="G52" s="9"/>
      <c r="H52" s="10"/>
      <c r="I52" s="9" t="s">
        <v>3</v>
      </c>
      <c r="J52" s="9"/>
      <c r="K52" s="9"/>
      <c r="L52" s="9"/>
      <c r="M52" s="9"/>
      <c r="N52" s="9"/>
      <c r="O52" s="9"/>
      <c r="P52" s="10"/>
      <c r="Q52" s="9" t="s">
        <v>4</v>
      </c>
      <c r="R52" s="9"/>
      <c r="S52" s="18"/>
      <c r="T52" s="18"/>
      <c r="U52" s="18"/>
      <c r="V52" s="2"/>
    </row>
    <row r="53" spans="2:22" ht="45" x14ac:dyDescent="0.25">
      <c r="B53" s="14" t="s">
        <v>6</v>
      </c>
      <c r="C53" s="14" t="s">
        <v>7</v>
      </c>
      <c r="D53" s="14" t="s">
        <v>17</v>
      </c>
      <c r="E53" s="14" t="s">
        <v>9</v>
      </c>
      <c r="F53" s="14" t="s">
        <v>10</v>
      </c>
      <c r="G53" s="14" t="s">
        <v>11</v>
      </c>
      <c r="H53" s="15"/>
      <c r="I53" s="14" t="s">
        <v>13</v>
      </c>
      <c r="J53" s="14" t="s">
        <v>7</v>
      </c>
      <c r="K53" s="14" t="s">
        <v>14</v>
      </c>
      <c r="L53" s="14" t="s">
        <v>21</v>
      </c>
      <c r="M53" s="14" t="s">
        <v>16</v>
      </c>
      <c r="N53" s="14" t="s">
        <v>1</v>
      </c>
      <c r="O53" s="14" t="s">
        <v>2</v>
      </c>
      <c r="P53" s="16"/>
      <c r="Q53" s="14" t="s">
        <v>13</v>
      </c>
      <c r="R53" s="14" t="s">
        <v>1</v>
      </c>
      <c r="S53" s="14" t="s">
        <v>28</v>
      </c>
      <c r="T53" s="14" t="s">
        <v>27</v>
      </c>
      <c r="U53" s="14" t="s">
        <v>26</v>
      </c>
      <c r="V53" s="2"/>
    </row>
    <row r="54" spans="2:22" x14ac:dyDescent="0.25">
      <c r="B54" s="3">
        <v>0.04</v>
      </c>
      <c r="C54" s="3">
        <v>0.17</v>
      </c>
      <c r="D54" s="3"/>
      <c r="E54" s="3">
        <v>1.2E-2</v>
      </c>
      <c r="F54" s="3">
        <v>1.7999999999999999E-2</v>
      </c>
      <c r="G54" s="3"/>
      <c r="H54" s="1"/>
      <c r="I54" s="5">
        <v>0.25</v>
      </c>
      <c r="J54" s="5">
        <v>0.01</v>
      </c>
      <c r="K54" s="5">
        <v>6.9</v>
      </c>
      <c r="L54" s="5">
        <v>10.58</v>
      </c>
      <c r="M54" s="5"/>
      <c r="N54" s="5"/>
      <c r="O54" s="5"/>
      <c r="P54" s="2"/>
      <c r="Q54" s="5">
        <v>0.26</v>
      </c>
      <c r="R54" s="5"/>
      <c r="S54" s="5"/>
      <c r="T54" s="5"/>
      <c r="U54" s="5"/>
      <c r="V54" s="2"/>
    </row>
    <row r="55" spans="2:22" x14ac:dyDescent="0.25">
      <c r="B55" s="3">
        <v>3.9E-2</v>
      </c>
      <c r="C55" s="3">
        <v>0.13600000000000001</v>
      </c>
      <c r="D55" s="3">
        <v>0.23799999999999999</v>
      </c>
      <c r="E55" s="3">
        <v>1.9E-2</v>
      </c>
      <c r="F55" s="3">
        <v>8.0000000000000002E-3</v>
      </c>
      <c r="G55" s="3"/>
      <c r="H55" s="1"/>
      <c r="I55" s="5">
        <v>0.26</v>
      </c>
      <c r="J55" s="5"/>
      <c r="K55" s="5"/>
      <c r="L55" s="5"/>
      <c r="M55" s="5"/>
      <c r="N55" s="5"/>
      <c r="O55" s="5"/>
      <c r="P55" s="2"/>
      <c r="Q55" s="5">
        <v>0.22</v>
      </c>
      <c r="R55" s="5"/>
      <c r="S55" s="5"/>
      <c r="T55" s="5"/>
      <c r="U55" s="5"/>
      <c r="V55" s="2"/>
    </row>
    <row r="56" spans="2:22" x14ac:dyDescent="0.25">
      <c r="B56" s="3">
        <v>0.02</v>
      </c>
      <c r="C56" s="3">
        <v>6.2E-2</v>
      </c>
      <c r="D56" s="3"/>
      <c r="E56" s="3">
        <v>0.01</v>
      </c>
      <c r="F56" s="3">
        <v>8.0000000000000002E-3</v>
      </c>
      <c r="G56" s="3"/>
      <c r="H56" s="1"/>
      <c r="I56" s="5">
        <v>3.73</v>
      </c>
      <c r="J56" s="5"/>
      <c r="K56" s="5"/>
      <c r="L56" s="5"/>
      <c r="M56" s="5"/>
      <c r="N56" s="5"/>
      <c r="O56" s="5"/>
      <c r="P56" s="2"/>
      <c r="Q56" s="5">
        <v>0.23</v>
      </c>
      <c r="R56" s="5"/>
      <c r="S56" s="5"/>
      <c r="T56" s="5"/>
      <c r="U56" s="5"/>
      <c r="V56" s="2"/>
    </row>
    <row r="57" spans="2:22" x14ac:dyDescent="0.25">
      <c r="B57" s="3"/>
      <c r="C57" s="3"/>
      <c r="D57" s="3"/>
      <c r="E57" s="3"/>
      <c r="F57" s="3"/>
      <c r="G57" s="3"/>
      <c r="H57" s="1"/>
      <c r="I57" s="5">
        <v>0.17</v>
      </c>
      <c r="J57" s="5"/>
      <c r="K57" s="5"/>
      <c r="L57" s="5"/>
      <c r="M57" s="5"/>
      <c r="N57" s="5"/>
      <c r="O57" s="5"/>
      <c r="P57" s="2"/>
      <c r="Q57" s="5">
        <v>0.2</v>
      </c>
      <c r="R57" s="5"/>
      <c r="S57" s="5"/>
      <c r="T57" s="5"/>
      <c r="U57" s="5"/>
      <c r="V57" s="2"/>
    </row>
    <row r="58" spans="2:22" x14ac:dyDescent="0.25">
      <c r="B58" s="3"/>
      <c r="C58" s="3"/>
      <c r="D58" s="3"/>
      <c r="E58" s="3"/>
      <c r="F58" s="3"/>
      <c r="G58" s="3"/>
      <c r="H58" s="1"/>
      <c r="I58" s="5">
        <v>0.14000000000000001</v>
      </c>
      <c r="J58" s="5"/>
      <c r="K58" s="5"/>
      <c r="L58" s="5"/>
      <c r="M58" s="5"/>
      <c r="N58" s="5"/>
      <c r="O58" s="5"/>
      <c r="P58" s="2"/>
      <c r="Q58" s="5"/>
      <c r="R58" s="5"/>
      <c r="S58" s="5"/>
      <c r="T58" s="5"/>
      <c r="U58" s="5"/>
      <c r="V58" s="2"/>
    </row>
    <row r="59" spans="2:22" x14ac:dyDescent="0.25">
      <c r="B59" s="3"/>
      <c r="C59" s="3"/>
      <c r="D59" s="3"/>
      <c r="E59" s="3"/>
      <c r="F59" s="3"/>
      <c r="G59" s="3"/>
      <c r="H59" s="1"/>
      <c r="I59" s="5">
        <v>0.24</v>
      </c>
      <c r="J59" s="5"/>
      <c r="K59" s="5"/>
      <c r="L59" s="5"/>
      <c r="M59" s="5"/>
      <c r="N59" s="5"/>
      <c r="O59" s="5"/>
      <c r="P59" s="2"/>
      <c r="Q59" s="5"/>
      <c r="R59" s="5"/>
      <c r="S59" s="5"/>
      <c r="T59" s="5"/>
      <c r="U59" s="5"/>
      <c r="V59" s="2"/>
    </row>
    <row r="60" spans="2:22" x14ac:dyDescent="0.25">
      <c r="B60" s="3"/>
      <c r="C60" s="3"/>
      <c r="D60" s="3"/>
      <c r="E60" s="3"/>
      <c r="F60" s="3"/>
      <c r="G60" s="3"/>
      <c r="H60" s="1"/>
      <c r="I60" s="5">
        <v>0.39</v>
      </c>
      <c r="J60" s="5"/>
      <c r="K60" s="5"/>
      <c r="L60" s="5"/>
      <c r="M60" s="5"/>
      <c r="N60" s="5"/>
      <c r="O60" s="5"/>
      <c r="P60" s="2"/>
      <c r="Q60" s="5"/>
      <c r="R60" s="5"/>
      <c r="S60" s="5"/>
      <c r="T60" s="5"/>
      <c r="U60" s="5"/>
      <c r="V60" s="2"/>
    </row>
    <row r="61" spans="2:22" x14ac:dyDescent="0.25">
      <c r="B61" s="3"/>
      <c r="C61" s="3"/>
      <c r="D61" s="3"/>
      <c r="E61" s="3"/>
      <c r="F61" s="3"/>
      <c r="G61" s="3"/>
      <c r="H61" s="1"/>
      <c r="I61" s="5">
        <v>0.26</v>
      </c>
      <c r="J61" s="5"/>
      <c r="K61" s="5"/>
      <c r="L61" s="5"/>
      <c r="M61" s="5"/>
      <c r="N61" s="5"/>
      <c r="O61" s="5"/>
      <c r="P61" s="2"/>
      <c r="Q61" s="5"/>
      <c r="R61" s="5"/>
      <c r="S61" s="5"/>
      <c r="T61" s="5"/>
      <c r="U61" s="5"/>
      <c r="V61" s="2"/>
    </row>
    <row r="62" spans="2:22" x14ac:dyDescent="0.25">
      <c r="B62" s="3"/>
      <c r="C62" s="3"/>
      <c r="D62" s="3"/>
      <c r="E62" s="3"/>
      <c r="F62" s="3"/>
      <c r="G62" s="3"/>
      <c r="H62" s="1"/>
      <c r="I62" s="5">
        <v>0.3</v>
      </c>
      <c r="J62" s="5"/>
      <c r="K62" s="5"/>
      <c r="L62" s="5"/>
      <c r="M62" s="5"/>
      <c r="N62" s="5"/>
      <c r="O62" s="5"/>
      <c r="P62" s="2"/>
      <c r="Q62" s="5"/>
      <c r="R62" s="5"/>
      <c r="S62" s="5"/>
      <c r="T62" s="5"/>
      <c r="U62" s="5"/>
      <c r="V62" s="2"/>
    </row>
    <row r="63" spans="2:22" x14ac:dyDescent="0.25">
      <c r="B63" s="3"/>
      <c r="C63" s="3"/>
      <c r="D63" s="3"/>
      <c r="E63" s="3"/>
      <c r="F63" s="3"/>
      <c r="G63" s="3"/>
      <c r="H63" s="1"/>
      <c r="I63" s="5">
        <v>0.28000000000000003</v>
      </c>
      <c r="J63" s="5"/>
      <c r="K63" s="5"/>
      <c r="L63" s="5"/>
      <c r="M63" s="5"/>
      <c r="N63" s="5"/>
      <c r="O63" s="5"/>
      <c r="P63" s="2"/>
      <c r="Q63" s="5"/>
      <c r="R63" s="5"/>
      <c r="S63" s="5"/>
      <c r="T63" s="5"/>
      <c r="U63" s="5"/>
    </row>
    <row r="64" spans="2:22" x14ac:dyDescent="0.25">
      <c r="B64" s="4">
        <f>SUM(B54:B63)</f>
        <v>9.9000000000000005E-2</v>
      </c>
      <c r="C64" s="4">
        <f>SUM(C54:C63)</f>
        <v>0.36800000000000005</v>
      </c>
      <c r="D64" s="4">
        <f>SUM(D54:D63)</f>
        <v>0.23799999999999999</v>
      </c>
      <c r="E64" s="4">
        <f>SUM(E54:E63)</f>
        <v>4.1000000000000002E-2</v>
      </c>
      <c r="F64" s="4">
        <f>SUM(F54:F63)</f>
        <v>3.4000000000000002E-2</v>
      </c>
      <c r="G64" s="4">
        <f>SUM(G54:G63)</f>
        <v>0</v>
      </c>
      <c r="H64" s="1"/>
      <c r="I64" s="6">
        <f>SUM(I54:I63)</f>
        <v>6.02</v>
      </c>
      <c r="J64" s="6">
        <f>SUM(J54:J63)</f>
        <v>0.01</v>
      </c>
      <c r="K64" s="6">
        <f>SUM(K54:K63)</f>
        <v>6.9</v>
      </c>
      <c r="L64" s="6">
        <f>SUM(L54:L63)</f>
        <v>10.58</v>
      </c>
      <c r="M64" s="6">
        <f>SUM(M54:M63)</f>
        <v>0</v>
      </c>
      <c r="N64" s="6">
        <f>SUM(N54:N63)</f>
        <v>0</v>
      </c>
      <c r="O64" s="6">
        <f>SUM(O54:O63)</f>
        <v>0</v>
      </c>
      <c r="P64" s="2"/>
      <c r="Q64" s="6">
        <f>SUM(Q54:Q63)</f>
        <v>0.90999999999999992</v>
      </c>
      <c r="R64" s="6">
        <f>SUM(R54:R63)</f>
        <v>0</v>
      </c>
      <c r="S64" s="6"/>
      <c r="T64" s="6">
        <f>SUM(T54:T63)</f>
        <v>0</v>
      </c>
      <c r="U64" s="6">
        <f>SUM(U54:U63)</f>
        <v>0</v>
      </c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T65" s="1"/>
    </row>
    <row r="66" spans="2:21" ht="15.75" x14ac:dyDescent="0.25">
      <c r="B66" s="8" t="s">
        <v>22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7"/>
      <c r="T66" s="7"/>
      <c r="U66" s="7"/>
    </row>
    <row r="67" spans="2:21" x14ac:dyDescent="0.25">
      <c r="B67" s="9" t="s">
        <v>0</v>
      </c>
      <c r="C67" s="9"/>
      <c r="D67" s="9"/>
      <c r="E67" s="9"/>
      <c r="F67" s="9"/>
      <c r="G67" s="9"/>
      <c r="H67" s="10"/>
      <c r="I67" s="9" t="s">
        <v>3</v>
      </c>
      <c r="J67" s="9"/>
      <c r="K67" s="9"/>
      <c r="L67" s="9"/>
      <c r="M67" s="9"/>
      <c r="N67" s="9"/>
      <c r="O67" s="9"/>
      <c r="P67" s="10"/>
      <c r="Q67" s="9" t="s">
        <v>4</v>
      </c>
      <c r="R67" s="9"/>
      <c r="S67" s="18"/>
      <c r="T67" s="18"/>
      <c r="U67" s="18"/>
    </row>
    <row r="68" spans="2:21" ht="45" x14ac:dyDescent="0.25">
      <c r="B68" s="14" t="s">
        <v>6</v>
      </c>
      <c r="C68" s="14" t="s">
        <v>7</v>
      </c>
      <c r="D68" s="14" t="s">
        <v>17</v>
      </c>
      <c r="E68" s="14" t="s">
        <v>9</v>
      </c>
      <c r="F68" s="14" t="s">
        <v>10</v>
      </c>
      <c r="G68" s="14" t="s">
        <v>11</v>
      </c>
      <c r="H68" s="15"/>
      <c r="I68" s="14" t="s">
        <v>13</v>
      </c>
      <c r="J68" s="14" t="s">
        <v>7</v>
      </c>
      <c r="K68" s="14" t="s">
        <v>14</v>
      </c>
      <c r="L68" s="14" t="s">
        <v>21</v>
      </c>
      <c r="M68" s="14" t="s">
        <v>16</v>
      </c>
      <c r="N68" s="14" t="s">
        <v>1</v>
      </c>
      <c r="O68" s="14" t="s">
        <v>2</v>
      </c>
      <c r="P68" s="16"/>
      <c r="Q68" s="14" t="s">
        <v>13</v>
      </c>
      <c r="R68" s="14" t="s">
        <v>1</v>
      </c>
      <c r="S68" s="14" t="s">
        <v>28</v>
      </c>
      <c r="T68" s="14" t="s">
        <v>27</v>
      </c>
      <c r="U68" s="14" t="s">
        <v>26</v>
      </c>
    </row>
    <row r="69" spans="2:21" x14ac:dyDescent="0.25">
      <c r="B69" s="3">
        <v>5.6000000000000001E-2</v>
      </c>
      <c r="C69" s="3">
        <v>0.18</v>
      </c>
      <c r="D69" s="3"/>
      <c r="E69" s="3">
        <v>2.5999999999999999E-2</v>
      </c>
      <c r="F69" s="3">
        <v>1.7999999999999999E-2</v>
      </c>
      <c r="G69" s="3"/>
      <c r="H69" s="1"/>
      <c r="I69" s="5">
        <v>0.17</v>
      </c>
      <c r="J69" s="5">
        <v>0.01</v>
      </c>
      <c r="K69" s="5">
        <v>6.8</v>
      </c>
      <c r="L69" s="5">
        <v>8.19</v>
      </c>
      <c r="M69" s="5"/>
      <c r="N69" s="5"/>
      <c r="O69" s="5"/>
      <c r="P69" s="2"/>
      <c r="Q69" s="5">
        <v>0.2</v>
      </c>
      <c r="R69" s="5"/>
      <c r="S69" s="5"/>
      <c r="T69" s="5"/>
      <c r="U69" s="5"/>
    </row>
    <row r="70" spans="2:21" x14ac:dyDescent="0.25">
      <c r="B70" s="3">
        <v>0.13500000000000001</v>
      </c>
      <c r="C70" s="3">
        <v>0.44800000000000001</v>
      </c>
      <c r="D70" s="3"/>
      <c r="E70" s="3">
        <v>4.8000000000000001E-2</v>
      </c>
      <c r="F70" s="3">
        <v>6.9000000000000006E-2</v>
      </c>
      <c r="G70" s="3"/>
      <c r="H70" s="1"/>
      <c r="I70" s="5">
        <v>0.23</v>
      </c>
      <c r="J70" s="5"/>
      <c r="K70" s="5"/>
      <c r="L70" s="5"/>
      <c r="M70" s="5"/>
      <c r="N70" s="5"/>
      <c r="O70" s="5"/>
      <c r="P70" s="2"/>
      <c r="Q70" s="5">
        <v>0.26</v>
      </c>
      <c r="R70" s="5"/>
      <c r="S70" s="5"/>
      <c r="T70" s="5"/>
      <c r="U70" s="5"/>
    </row>
    <row r="71" spans="2:21" x14ac:dyDescent="0.25">
      <c r="B71" s="3"/>
      <c r="C71" s="3"/>
      <c r="D71" s="3"/>
      <c r="E71" s="3"/>
      <c r="F71" s="3"/>
      <c r="G71" s="3"/>
      <c r="H71" s="1"/>
      <c r="I71" s="5">
        <v>0.19</v>
      </c>
      <c r="J71" s="5"/>
      <c r="K71" s="5"/>
      <c r="L71" s="5"/>
      <c r="M71" s="5"/>
      <c r="N71" s="5"/>
      <c r="O71" s="5"/>
      <c r="P71" s="2"/>
      <c r="Q71" s="5">
        <v>0.25</v>
      </c>
      <c r="R71" s="5"/>
      <c r="S71" s="5"/>
      <c r="T71" s="5"/>
      <c r="U71" s="5"/>
    </row>
    <row r="72" spans="2:21" x14ac:dyDescent="0.25">
      <c r="B72" s="3"/>
      <c r="C72" s="3"/>
      <c r="D72" s="3"/>
      <c r="E72" s="3"/>
      <c r="F72" s="3"/>
      <c r="G72" s="3"/>
      <c r="H72" s="1"/>
      <c r="I72" s="5">
        <v>0.27</v>
      </c>
      <c r="J72" s="5"/>
      <c r="K72" s="5"/>
      <c r="L72" s="5"/>
      <c r="M72" s="5"/>
      <c r="N72" s="5"/>
      <c r="O72" s="5"/>
      <c r="P72" s="2"/>
      <c r="Q72" s="5">
        <v>0.31</v>
      </c>
      <c r="R72" s="5"/>
      <c r="S72" s="5"/>
      <c r="T72" s="5"/>
      <c r="U72" s="5"/>
    </row>
    <row r="73" spans="2:21" x14ac:dyDescent="0.25">
      <c r="B73" s="3"/>
      <c r="C73" s="3"/>
      <c r="D73" s="3"/>
      <c r="E73" s="3"/>
      <c r="F73" s="3"/>
      <c r="G73" s="3"/>
      <c r="H73" s="1"/>
      <c r="I73" s="5">
        <v>0.31</v>
      </c>
      <c r="J73" s="5"/>
      <c r="K73" s="5"/>
      <c r="L73" s="5"/>
      <c r="M73" s="5"/>
      <c r="N73" s="5"/>
      <c r="O73" s="5"/>
      <c r="P73" s="2"/>
      <c r="Q73" s="5">
        <v>0.49</v>
      </c>
      <c r="R73" s="5"/>
      <c r="S73" s="5"/>
      <c r="T73" s="5"/>
      <c r="U73" s="5"/>
    </row>
    <row r="74" spans="2:21" x14ac:dyDescent="0.25">
      <c r="B74" s="3"/>
      <c r="C74" s="3"/>
      <c r="D74" s="3"/>
      <c r="E74" s="3"/>
      <c r="F74" s="3"/>
      <c r="G74" s="3"/>
      <c r="H74" s="1"/>
      <c r="I74" s="5">
        <v>0.28000000000000003</v>
      </c>
      <c r="J74" s="5"/>
      <c r="K74" s="5"/>
      <c r="L74" s="5"/>
      <c r="M74" s="5"/>
      <c r="N74" s="5"/>
      <c r="O74" s="5"/>
      <c r="P74" s="2"/>
      <c r="Q74" s="5"/>
      <c r="R74" s="5"/>
      <c r="S74" s="5"/>
      <c r="T74" s="5"/>
      <c r="U74" s="5"/>
    </row>
    <row r="75" spans="2:21" x14ac:dyDescent="0.25">
      <c r="B75" s="3"/>
      <c r="C75" s="3"/>
      <c r="D75" s="3"/>
      <c r="E75" s="3"/>
      <c r="F75" s="3"/>
      <c r="G75" s="3"/>
      <c r="H75" s="1"/>
      <c r="I75" s="5">
        <v>0.37</v>
      </c>
      <c r="J75" s="5"/>
      <c r="K75" s="5"/>
      <c r="L75" s="5"/>
      <c r="M75" s="5"/>
      <c r="N75" s="5"/>
      <c r="O75" s="5"/>
      <c r="P75" s="2"/>
      <c r="Q75" s="5"/>
      <c r="R75" s="5"/>
      <c r="S75" s="5"/>
      <c r="T75" s="5"/>
      <c r="U75" s="5"/>
    </row>
    <row r="76" spans="2:21" x14ac:dyDescent="0.25">
      <c r="B76" s="3"/>
      <c r="C76" s="3"/>
      <c r="D76" s="3"/>
      <c r="E76" s="3"/>
      <c r="F76" s="3"/>
      <c r="G76" s="3"/>
      <c r="H76" s="1"/>
      <c r="I76" s="5">
        <v>0.27</v>
      </c>
      <c r="J76" s="5"/>
      <c r="K76" s="5"/>
      <c r="L76" s="5"/>
      <c r="M76" s="5"/>
      <c r="N76" s="5"/>
      <c r="O76" s="5"/>
      <c r="P76" s="2"/>
      <c r="Q76" s="5"/>
      <c r="R76" s="5"/>
      <c r="S76" s="5"/>
      <c r="T76" s="5"/>
      <c r="U76" s="5"/>
    </row>
    <row r="77" spans="2:21" x14ac:dyDescent="0.25">
      <c r="B77" s="3"/>
      <c r="C77" s="3"/>
      <c r="D77" s="3"/>
      <c r="E77" s="3"/>
      <c r="F77" s="3"/>
      <c r="G77" s="3"/>
      <c r="H77" s="1"/>
      <c r="I77" s="5"/>
      <c r="J77" s="5"/>
      <c r="K77" s="5"/>
      <c r="L77" s="5"/>
      <c r="M77" s="5"/>
      <c r="N77" s="5"/>
      <c r="O77" s="5"/>
      <c r="P77" s="2"/>
      <c r="Q77" s="5"/>
      <c r="R77" s="5"/>
      <c r="S77" s="5"/>
      <c r="T77" s="5"/>
      <c r="U77" s="5"/>
    </row>
    <row r="78" spans="2:21" x14ac:dyDescent="0.25">
      <c r="B78" s="3"/>
      <c r="C78" s="3"/>
      <c r="D78" s="3"/>
      <c r="E78" s="3"/>
      <c r="F78" s="3"/>
      <c r="G78" s="3"/>
      <c r="H78" s="1"/>
      <c r="I78" s="5"/>
      <c r="J78" s="5"/>
      <c r="K78" s="5"/>
      <c r="L78" s="5"/>
      <c r="M78" s="5"/>
      <c r="N78" s="5"/>
      <c r="O78" s="5"/>
      <c r="P78" s="2"/>
      <c r="Q78" s="5"/>
      <c r="R78" s="5"/>
      <c r="S78" s="5"/>
      <c r="T78" s="5"/>
      <c r="U78" s="5"/>
    </row>
    <row r="79" spans="2:21" x14ac:dyDescent="0.25">
      <c r="B79" s="4">
        <f>SUM(B69:B78)</f>
        <v>0.191</v>
      </c>
      <c r="C79" s="4">
        <f>SUM(C69:C78)</f>
        <v>0.628</v>
      </c>
      <c r="D79" s="4">
        <f>SUM(D69:D78)</f>
        <v>0</v>
      </c>
      <c r="E79" s="4">
        <f>SUM(E69:E78)</f>
        <v>7.3999999999999996E-2</v>
      </c>
      <c r="F79" s="4">
        <f>SUM(F69:F78)</f>
        <v>8.7000000000000008E-2</v>
      </c>
      <c r="G79" s="4">
        <f>SUM(G69:G78)</f>
        <v>0</v>
      </c>
      <c r="H79" s="1"/>
      <c r="I79" s="6">
        <f>SUM(I69:I78)</f>
        <v>2.0900000000000003</v>
      </c>
      <c r="J79" s="6">
        <f>SUM(J69:J78)</f>
        <v>0.01</v>
      </c>
      <c r="K79" s="6">
        <f>SUM(K69:K78)</f>
        <v>6.8</v>
      </c>
      <c r="L79" s="6">
        <f>SUM(L69:L78)</f>
        <v>8.19</v>
      </c>
      <c r="M79" s="6">
        <f>SUM(M69:M78)</f>
        <v>0</v>
      </c>
      <c r="N79" s="6">
        <f>SUM(N69:N78)</f>
        <v>0</v>
      </c>
      <c r="O79" s="6">
        <f>SUM(O69:O78)</f>
        <v>0</v>
      </c>
      <c r="P79" s="2"/>
      <c r="Q79" s="6">
        <f>SUM(Q69:Q78)</f>
        <v>1.51</v>
      </c>
      <c r="R79" s="6">
        <f>SUM(R69:R78)</f>
        <v>0</v>
      </c>
      <c r="S79" s="6"/>
      <c r="T79" s="6">
        <f>SUM(T69:T78)</f>
        <v>0</v>
      </c>
      <c r="U79" s="6">
        <f>SUM(U69:U78)</f>
        <v>0</v>
      </c>
    </row>
    <row r="81" spans="2:21" ht="15.75" x14ac:dyDescent="0.25">
      <c r="B81" s="8" t="s">
        <v>23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7"/>
      <c r="T81" s="7"/>
      <c r="U81" s="7"/>
    </row>
    <row r="82" spans="2:21" x14ac:dyDescent="0.25">
      <c r="B82" s="9" t="s">
        <v>0</v>
      </c>
      <c r="C82" s="9"/>
      <c r="D82" s="9"/>
      <c r="E82" s="9"/>
      <c r="F82" s="9"/>
      <c r="G82" s="9"/>
      <c r="H82" s="10"/>
      <c r="I82" s="9" t="s">
        <v>3</v>
      </c>
      <c r="J82" s="9"/>
      <c r="K82" s="9"/>
      <c r="L82" s="9"/>
      <c r="M82" s="9"/>
      <c r="N82" s="9"/>
      <c r="O82" s="9"/>
      <c r="P82" s="10"/>
      <c r="Q82" s="9" t="s">
        <v>4</v>
      </c>
      <c r="R82" s="9"/>
      <c r="S82" s="18"/>
      <c r="T82" s="18"/>
      <c r="U82" s="18"/>
    </row>
    <row r="83" spans="2:21" ht="45" x14ac:dyDescent="0.25">
      <c r="B83" s="14" t="s">
        <v>6</v>
      </c>
      <c r="C83" s="14" t="s">
        <v>7</v>
      </c>
      <c r="D83" s="14" t="s">
        <v>17</v>
      </c>
      <c r="E83" s="14" t="s">
        <v>9</v>
      </c>
      <c r="F83" s="14" t="s">
        <v>10</v>
      </c>
      <c r="G83" s="14" t="s">
        <v>11</v>
      </c>
      <c r="H83" s="15"/>
      <c r="I83" s="14" t="s">
        <v>13</v>
      </c>
      <c r="J83" s="14" t="s">
        <v>7</v>
      </c>
      <c r="K83" s="14" t="s">
        <v>14</v>
      </c>
      <c r="L83" s="14" t="s">
        <v>21</v>
      </c>
      <c r="M83" s="14" t="s">
        <v>16</v>
      </c>
      <c r="N83" s="14" t="s">
        <v>24</v>
      </c>
      <c r="O83" s="14" t="s">
        <v>2</v>
      </c>
      <c r="P83" s="16"/>
      <c r="Q83" s="14" t="s">
        <v>13</v>
      </c>
      <c r="R83" s="14" t="s">
        <v>1</v>
      </c>
      <c r="S83" s="14" t="s">
        <v>28</v>
      </c>
      <c r="T83" s="14" t="s">
        <v>27</v>
      </c>
      <c r="U83" s="14" t="s">
        <v>26</v>
      </c>
    </row>
    <row r="84" spans="2:21" x14ac:dyDescent="0.25">
      <c r="B84" s="3">
        <v>0.09</v>
      </c>
      <c r="C84" s="3">
        <v>0.25</v>
      </c>
      <c r="D84" s="3"/>
      <c r="E84" s="3">
        <v>6.5000000000000002E-2</v>
      </c>
      <c r="F84" s="3">
        <v>3.5000000000000003E-2</v>
      </c>
      <c r="G84" s="3"/>
      <c r="H84" s="1"/>
      <c r="I84" s="5">
        <v>0.34</v>
      </c>
      <c r="J84" s="5">
        <v>0.02</v>
      </c>
      <c r="K84" s="5">
        <v>6.02</v>
      </c>
      <c r="L84" s="5"/>
      <c r="M84" s="5">
        <v>0.73</v>
      </c>
      <c r="N84" s="5">
        <v>1.85</v>
      </c>
      <c r="O84" s="5"/>
      <c r="P84" s="2"/>
      <c r="Q84" s="5">
        <v>0.17</v>
      </c>
      <c r="R84" s="5"/>
      <c r="S84" s="5"/>
      <c r="T84" s="5">
        <v>1.85</v>
      </c>
      <c r="U84" s="5"/>
    </row>
    <row r="85" spans="2:21" x14ac:dyDescent="0.25">
      <c r="B85" s="3">
        <v>5.5E-2</v>
      </c>
      <c r="C85" s="3">
        <v>0.115</v>
      </c>
      <c r="D85" s="3"/>
      <c r="E85" s="3">
        <v>3.5000000000000003E-2</v>
      </c>
      <c r="F85" s="3">
        <v>1.4999999999999999E-2</v>
      </c>
      <c r="G85" s="3"/>
      <c r="H85" s="1"/>
      <c r="I85" s="5">
        <v>0.31</v>
      </c>
      <c r="J85" s="5"/>
      <c r="K85" s="5"/>
      <c r="L85" s="5"/>
      <c r="M85" s="5"/>
      <c r="N85" s="5">
        <v>0.96</v>
      </c>
      <c r="O85" s="5"/>
      <c r="P85" s="2"/>
      <c r="Q85" s="5">
        <v>0.17</v>
      </c>
      <c r="R85" s="5"/>
      <c r="S85" s="5"/>
      <c r="T85" s="5">
        <v>0.96</v>
      </c>
      <c r="U85" s="5"/>
    </row>
    <row r="86" spans="2:21" x14ac:dyDescent="0.25">
      <c r="B86" s="3">
        <v>2.5000000000000001E-2</v>
      </c>
      <c r="C86" s="3">
        <v>8.5000000000000006E-2</v>
      </c>
      <c r="D86" s="3"/>
      <c r="E86" s="3">
        <v>2.5000000000000001E-2</v>
      </c>
      <c r="F86" s="3">
        <v>5.0000000000000001E-3</v>
      </c>
      <c r="G86" s="3"/>
      <c r="H86" s="1"/>
      <c r="I86" s="5">
        <v>0.4</v>
      </c>
      <c r="J86" s="5"/>
      <c r="K86" s="5"/>
      <c r="L86" s="5"/>
      <c r="M86" s="5"/>
      <c r="N86" s="5"/>
      <c r="O86" s="5"/>
      <c r="P86" s="2"/>
      <c r="Q86" s="5">
        <v>0.14000000000000001</v>
      </c>
      <c r="R86" s="5"/>
      <c r="S86" s="5"/>
      <c r="T86" s="5"/>
      <c r="U86" s="5"/>
    </row>
    <row r="87" spans="2:21" x14ac:dyDescent="0.25">
      <c r="B87" s="3"/>
      <c r="C87" s="3"/>
      <c r="D87" s="3"/>
      <c r="E87" s="3"/>
      <c r="F87" s="3"/>
      <c r="G87" s="3"/>
      <c r="H87" s="1"/>
      <c r="I87" s="5">
        <v>0.14000000000000001</v>
      </c>
      <c r="J87" s="5"/>
      <c r="K87" s="5"/>
      <c r="L87" s="5"/>
      <c r="M87" s="5"/>
      <c r="N87" s="5"/>
      <c r="O87" s="5"/>
      <c r="P87" s="2"/>
      <c r="Q87" s="5">
        <v>0.22</v>
      </c>
      <c r="R87" s="5"/>
      <c r="S87" s="5"/>
      <c r="T87" s="5"/>
      <c r="U87" s="5"/>
    </row>
    <row r="88" spans="2:21" x14ac:dyDescent="0.25">
      <c r="B88" s="3"/>
      <c r="C88" s="3"/>
      <c r="D88" s="3"/>
      <c r="E88" s="3"/>
      <c r="F88" s="3"/>
      <c r="G88" s="3"/>
      <c r="H88" s="1"/>
      <c r="I88" s="5">
        <v>0.28000000000000003</v>
      </c>
      <c r="J88" s="5"/>
      <c r="K88" s="5"/>
      <c r="L88" s="5"/>
      <c r="M88" s="5"/>
      <c r="N88" s="5"/>
      <c r="O88" s="5"/>
      <c r="P88" s="2"/>
      <c r="Q88" s="5"/>
      <c r="R88" s="5"/>
      <c r="S88" s="5"/>
      <c r="T88" s="5"/>
      <c r="U88" s="5"/>
    </row>
    <row r="89" spans="2:21" x14ac:dyDescent="0.25">
      <c r="B89" s="3"/>
      <c r="C89" s="3"/>
      <c r="D89" s="3"/>
      <c r="E89" s="3"/>
      <c r="F89" s="3"/>
      <c r="G89" s="3"/>
      <c r="H89" s="1"/>
      <c r="I89" s="5">
        <v>0.26</v>
      </c>
      <c r="J89" s="5"/>
      <c r="K89" s="5"/>
      <c r="L89" s="5"/>
      <c r="M89" s="5"/>
      <c r="N89" s="5"/>
      <c r="O89" s="5"/>
      <c r="P89" s="2"/>
      <c r="Q89" s="5"/>
      <c r="R89" s="5"/>
      <c r="S89" s="5"/>
      <c r="T89" s="5"/>
      <c r="U89" s="5"/>
    </row>
    <row r="90" spans="2:21" x14ac:dyDescent="0.25">
      <c r="B90" s="3"/>
      <c r="C90" s="3"/>
      <c r="D90" s="3"/>
      <c r="E90" s="3"/>
      <c r="F90" s="3"/>
      <c r="G90" s="3"/>
      <c r="H90" s="1"/>
      <c r="I90" s="5">
        <v>1.94</v>
      </c>
      <c r="J90" s="5"/>
      <c r="K90" s="5"/>
      <c r="L90" s="5"/>
      <c r="M90" s="5"/>
      <c r="N90" s="5"/>
      <c r="O90" s="5"/>
      <c r="P90" s="2"/>
      <c r="Q90" s="5"/>
      <c r="R90" s="5"/>
      <c r="S90" s="5"/>
      <c r="T90" s="5"/>
      <c r="U90" s="5"/>
    </row>
    <row r="91" spans="2:21" x14ac:dyDescent="0.25">
      <c r="B91" s="3"/>
      <c r="C91" s="3"/>
      <c r="D91" s="3"/>
      <c r="E91" s="3"/>
      <c r="F91" s="3"/>
      <c r="G91" s="3"/>
      <c r="H91" s="1"/>
      <c r="I91" s="5">
        <v>0.46</v>
      </c>
      <c r="J91" s="5"/>
      <c r="K91" s="5"/>
      <c r="L91" s="5"/>
      <c r="M91" s="5"/>
      <c r="N91" s="5"/>
      <c r="O91" s="5"/>
      <c r="P91" s="2"/>
      <c r="Q91" s="5"/>
      <c r="R91" s="5"/>
      <c r="S91" s="5"/>
      <c r="T91" s="5"/>
      <c r="U91" s="5"/>
    </row>
    <row r="92" spans="2:21" x14ac:dyDescent="0.25">
      <c r="B92" s="3"/>
      <c r="C92" s="3"/>
      <c r="D92" s="3"/>
      <c r="E92" s="3"/>
      <c r="F92" s="3"/>
      <c r="G92" s="3"/>
      <c r="H92" s="1"/>
      <c r="I92" s="5"/>
      <c r="J92" s="5"/>
      <c r="K92" s="5"/>
      <c r="L92" s="5"/>
      <c r="M92" s="5"/>
      <c r="N92" s="5"/>
      <c r="O92" s="5"/>
      <c r="P92" s="2"/>
      <c r="Q92" s="5"/>
      <c r="R92" s="5"/>
      <c r="S92" s="5"/>
      <c r="T92" s="5"/>
      <c r="U92" s="5"/>
    </row>
    <row r="93" spans="2:21" x14ac:dyDescent="0.25">
      <c r="B93" s="3"/>
      <c r="C93" s="3"/>
      <c r="D93" s="3"/>
      <c r="E93" s="3"/>
      <c r="F93" s="3"/>
      <c r="G93" s="3"/>
      <c r="H93" s="1"/>
      <c r="I93" s="5"/>
      <c r="J93" s="5"/>
      <c r="K93" s="5"/>
      <c r="L93" s="5"/>
      <c r="M93" s="5"/>
      <c r="N93" s="5"/>
      <c r="O93" s="5"/>
      <c r="P93" s="2"/>
      <c r="Q93" s="5"/>
      <c r="R93" s="5"/>
      <c r="S93" s="5"/>
      <c r="T93" s="5"/>
      <c r="U93" s="5"/>
    </row>
    <row r="94" spans="2:21" x14ac:dyDescent="0.25">
      <c r="B94" s="4">
        <f>SUM(B84:B93)</f>
        <v>0.16999999999999998</v>
      </c>
      <c r="C94" s="4">
        <f>SUM(C84:C93)</f>
        <v>0.45</v>
      </c>
      <c r="D94" s="4">
        <f>SUM(D84:D93)</f>
        <v>0</v>
      </c>
      <c r="E94" s="4">
        <f>SUM(E84:E93)</f>
        <v>0.125</v>
      </c>
      <c r="F94" s="4">
        <f>SUM(F84:F93)</f>
        <v>5.5E-2</v>
      </c>
      <c r="G94" s="4">
        <f>SUM(G84:G93)</f>
        <v>0</v>
      </c>
      <c r="H94" s="1"/>
      <c r="I94" s="6">
        <f>SUM(I84:I93)</f>
        <v>4.13</v>
      </c>
      <c r="J94" s="6">
        <f>SUM(J84:J93)</f>
        <v>0.02</v>
      </c>
      <c r="K94" s="6">
        <f>SUM(K84:K93)</f>
        <v>6.02</v>
      </c>
      <c r="L94" s="6">
        <f>SUM(L84:L93)</f>
        <v>0</v>
      </c>
      <c r="M94" s="6">
        <f>SUM(M84:M93)</f>
        <v>0.73</v>
      </c>
      <c r="N94" s="6">
        <f>SUM(N84:N93)</f>
        <v>2.81</v>
      </c>
      <c r="O94" s="6">
        <f>SUM(O84:O93)</f>
        <v>0</v>
      </c>
      <c r="P94" s="2"/>
      <c r="Q94" s="6">
        <f>SUM(Q84:Q93)</f>
        <v>0.70000000000000007</v>
      </c>
      <c r="R94" s="6">
        <f>SUM(R84:R93)</f>
        <v>0</v>
      </c>
      <c r="S94" s="6"/>
      <c r="T94" s="6">
        <f>SUM(T84:T93)</f>
        <v>2.81</v>
      </c>
      <c r="U94" s="6">
        <f>SUM(U84:U93)</f>
        <v>0</v>
      </c>
    </row>
    <row r="96" spans="2:21" ht="15.75" x14ac:dyDescent="0.25">
      <c r="B96" s="8" t="s">
        <v>25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7"/>
      <c r="T96" s="7"/>
      <c r="U96" s="7"/>
    </row>
    <row r="97" spans="2:21" x14ac:dyDescent="0.25">
      <c r="B97" s="9" t="s">
        <v>0</v>
      </c>
      <c r="C97" s="9"/>
      <c r="D97" s="9"/>
      <c r="E97" s="9"/>
      <c r="F97" s="9"/>
      <c r="G97" s="9"/>
      <c r="H97" s="10"/>
      <c r="I97" s="9" t="s">
        <v>3</v>
      </c>
      <c r="J97" s="9"/>
      <c r="K97" s="9"/>
      <c r="L97" s="9"/>
      <c r="M97" s="9"/>
      <c r="N97" s="9"/>
      <c r="O97" s="9"/>
      <c r="P97" s="10"/>
      <c r="Q97" s="20" t="s">
        <v>4</v>
      </c>
      <c r="R97" s="21"/>
      <c r="S97" s="21"/>
      <c r="T97" s="21"/>
      <c r="U97" s="21"/>
    </row>
    <row r="98" spans="2:21" ht="45" x14ac:dyDescent="0.25">
      <c r="B98" s="14" t="s">
        <v>6</v>
      </c>
      <c r="C98" s="14" t="s">
        <v>7</v>
      </c>
      <c r="D98" s="14" t="s">
        <v>17</v>
      </c>
      <c r="E98" s="14" t="s">
        <v>9</v>
      </c>
      <c r="F98" s="14" t="s">
        <v>10</v>
      </c>
      <c r="G98" s="14" t="s">
        <v>11</v>
      </c>
      <c r="H98" s="15"/>
      <c r="I98" s="14" t="s">
        <v>13</v>
      </c>
      <c r="J98" s="14" t="s">
        <v>7</v>
      </c>
      <c r="K98" s="14" t="s">
        <v>14</v>
      </c>
      <c r="L98" s="14" t="s">
        <v>21</v>
      </c>
      <c r="M98" s="14" t="s">
        <v>16</v>
      </c>
      <c r="N98" s="14" t="s">
        <v>24</v>
      </c>
      <c r="O98" s="14" t="s">
        <v>2</v>
      </c>
      <c r="P98" s="16"/>
      <c r="Q98" s="14" t="s">
        <v>13</v>
      </c>
      <c r="R98" s="14" t="s">
        <v>1</v>
      </c>
      <c r="S98" s="14" t="s">
        <v>28</v>
      </c>
      <c r="T98" s="14" t="s">
        <v>27</v>
      </c>
      <c r="U98" s="14" t="s">
        <v>26</v>
      </c>
    </row>
    <row r="99" spans="2:21" x14ac:dyDescent="0.25">
      <c r="B99" s="3">
        <v>2.5999999999999999E-2</v>
      </c>
      <c r="C99" s="3">
        <v>8.7999999999999995E-2</v>
      </c>
      <c r="D99" s="3"/>
      <c r="E99" s="3">
        <v>2.3E-2</v>
      </c>
      <c r="F99" s="3">
        <v>3.0000000000000001E-3</v>
      </c>
      <c r="G99" s="3"/>
      <c r="H99" s="1"/>
      <c r="I99" s="5">
        <v>0.32</v>
      </c>
      <c r="J99" s="5">
        <v>0.01</v>
      </c>
      <c r="K99" s="5">
        <v>8.1300000000000008</v>
      </c>
      <c r="L99" s="5">
        <v>8.8699999999999992</v>
      </c>
      <c r="M99" s="5"/>
      <c r="N99" s="5"/>
      <c r="O99" s="5"/>
      <c r="P99" s="2"/>
      <c r="Q99" s="5">
        <v>0.15</v>
      </c>
      <c r="R99" s="5"/>
      <c r="S99" s="5">
        <v>2.57</v>
      </c>
      <c r="T99" s="5">
        <v>0.4</v>
      </c>
      <c r="U99" s="5">
        <v>7.0000000000000007E-2</v>
      </c>
    </row>
    <row r="100" spans="2:21" x14ac:dyDescent="0.25">
      <c r="B100" s="3">
        <v>4.2000000000000003E-2</v>
      </c>
      <c r="C100" s="3">
        <v>0.185</v>
      </c>
      <c r="D100" s="3"/>
      <c r="E100" s="3">
        <v>4.2999999999999997E-2</v>
      </c>
      <c r="F100" s="3">
        <v>0.01</v>
      </c>
      <c r="G100" s="3"/>
      <c r="H100" s="1"/>
      <c r="I100" s="5">
        <v>0.38</v>
      </c>
      <c r="J100" s="5">
        <v>0.01</v>
      </c>
      <c r="K100" s="5">
        <v>7.36</v>
      </c>
      <c r="L100" s="5"/>
      <c r="M100" s="5"/>
      <c r="N100" s="5"/>
      <c r="O100" s="5"/>
      <c r="P100" s="2"/>
      <c r="Q100" s="5">
        <v>0.15</v>
      </c>
      <c r="R100" s="5"/>
      <c r="S100" s="5">
        <v>3.95</v>
      </c>
      <c r="T100" s="5"/>
      <c r="U100" s="5"/>
    </row>
    <row r="101" spans="2:21" x14ac:dyDescent="0.25">
      <c r="B101" s="3">
        <v>0.04</v>
      </c>
      <c r="C101" s="3">
        <v>0.19500000000000001</v>
      </c>
      <c r="D101" s="3"/>
      <c r="E101" s="3">
        <v>3.5000000000000003E-2</v>
      </c>
      <c r="F101" s="3">
        <v>0.01</v>
      </c>
      <c r="G101" s="3"/>
      <c r="H101" s="1"/>
      <c r="I101" s="5">
        <v>0.24</v>
      </c>
      <c r="J101" s="5"/>
      <c r="K101" s="5"/>
      <c r="L101" s="5"/>
      <c r="M101" s="5"/>
      <c r="N101" s="5"/>
      <c r="O101" s="5"/>
      <c r="P101" s="2"/>
      <c r="Q101" s="5">
        <v>0.31</v>
      </c>
      <c r="R101" s="5"/>
      <c r="S101" s="5"/>
      <c r="T101" s="5"/>
      <c r="U101" s="5"/>
    </row>
    <row r="102" spans="2:21" x14ac:dyDescent="0.25">
      <c r="B102" s="3"/>
      <c r="C102" s="3"/>
      <c r="D102" s="3"/>
      <c r="E102" s="3"/>
      <c r="F102" s="3"/>
      <c r="G102" s="3"/>
      <c r="H102" s="1"/>
      <c r="I102" s="5">
        <v>0.33</v>
      </c>
      <c r="J102" s="5"/>
      <c r="K102" s="5"/>
      <c r="L102" s="5"/>
      <c r="M102" s="5"/>
      <c r="N102" s="5"/>
      <c r="O102" s="5"/>
      <c r="P102" s="2"/>
      <c r="Q102" s="5">
        <v>0.69</v>
      </c>
      <c r="R102" s="5"/>
      <c r="S102" s="5"/>
      <c r="T102" s="5"/>
      <c r="U102" s="5"/>
    </row>
    <row r="103" spans="2:21" x14ac:dyDescent="0.25">
      <c r="B103" s="3"/>
      <c r="C103" s="3"/>
      <c r="D103" s="3"/>
      <c r="E103" s="3"/>
      <c r="F103" s="3"/>
      <c r="G103" s="3"/>
      <c r="H103" s="1"/>
      <c r="I103" s="5">
        <v>0.54</v>
      </c>
      <c r="J103" s="5"/>
      <c r="K103" s="5"/>
      <c r="L103" s="5"/>
      <c r="M103" s="5"/>
      <c r="N103" s="5"/>
      <c r="O103" s="5"/>
      <c r="P103" s="2"/>
      <c r="Q103" s="5"/>
      <c r="R103" s="5"/>
      <c r="S103" s="5"/>
      <c r="T103" s="5"/>
      <c r="U103" s="5"/>
    </row>
    <row r="104" spans="2:21" x14ac:dyDescent="0.25">
      <c r="B104" s="3"/>
      <c r="C104" s="3"/>
      <c r="D104" s="3"/>
      <c r="E104" s="3"/>
      <c r="F104" s="3"/>
      <c r="G104" s="3"/>
      <c r="H104" s="1"/>
      <c r="I104" s="5">
        <v>0.31</v>
      </c>
      <c r="J104" s="5"/>
      <c r="K104" s="5"/>
      <c r="L104" s="5"/>
      <c r="M104" s="5"/>
      <c r="N104" s="5"/>
      <c r="O104" s="5"/>
      <c r="P104" s="2"/>
      <c r="Q104" s="5"/>
      <c r="R104" s="5"/>
      <c r="S104" s="5"/>
      <c r="T104" s="5"/>
      <c r="U104" s="5"/>
    </row>
    <row r="105" spans="2:21" x14ac:dyDescent="0.25">
      <c r="B105" s="3"/>
      <c r="C105" s="3"/>
      <c r="D105" s="3"/>
      <c r="E105" s="3"/>
      <c r="F105" s="3"/>
      <c r="G105" s="3"/>
      <c r="H105" s="1"/>
      <c r="I105" s="5"/>
      <c r="J105" s="5"/>
      <c r="K105" s="5"/>
      <c r="L105" s="5"/>
      <c r="M105" s="5"/>
      <c r="N105" s="5"/>
      <c r="O105" s="5"/>
      <c r="P105" s="2"/>
      <c r="Q105" s="5"/>
      <c r="R105" s="5"/>
      <c r="S105" s="5"/>
      <c r="T105" s="5"/>
      <c r="U105" s="5"/>
    </row>
    <row r="106" spans="2:21" x14ac:dyDescent="0.25">
      <c r="B106" s="3"/>
      <c r="C106" s="3"/>
      <c r="D106" s="3"/>
      <c r="E106" s="3"/>
      <c r="F106" s="3"/>
      <c r="G106" s="3"/>
      <c r="H106" s="1"/>
      <c r="I106" s="5"/>
      <c r="J106" s="5"/>
      <c r="K106" s="5"/>
      <c r="L106" s="5"/>
      <c r="M106" s="5"/>
      <c r="N106" s="5"/>
      <c r="O106" s="5"/>
      <c r="P106" s="2"/>
      <c r="Q106" s="5"/>
      <c r="R106" s="5"/>
      <c r="S106" s="5"/>
      <c r="T106" s="5"/>
      <c r="U106" s="5"/>
    </row>
    <row r="107" spans="2:21" x14ac:dyDescent="0.25">
      <c r="B107" s="3"/>
      <c r="C107" s="3"/>
      <c r="D107" s="3"/>
      <c r="E107" s="3"/>
      <c r="F107" s="3"/>
      <c r="G107" s="3"/>
      <c r="H107" s="1"/>
      <c r="I107" s="5"/>
      <c r="J107" s="5"/>
      <c r="K107" s="5"/>
      <c r="L107" s="5"/>
      <c r="M107" s="5"/>
      <c r="N107" s="5"/>
      <c r="O107" s="5"/>
      <c r="P107" s="2"/>
      <c r="Q107" s="5"/>
      <c r="R107" s="5"/>
      <c r="S107" s="5"/>
      <c r="T107" s="5"/>
      <c r="U107" s="5"/>
    </row>
    <row r="108" spans="2:21" x14ac:dyDescent="0.25">
      <c r="B108" s="3"/>
      <c r="C108" s="3"/>
      <c r="D108" s="3"/>
      <c r="E108" s="3"/>
      <c r="F108" s="3"/>
      <c r="G108" s="3"/>
      <c r="H108" s="1"/>
      <c r="I108" s="5"/>
      <c r="J108" s="5"/>
      <c r="K108" s="5"/>
      <c r="L108" s="5"/>
      <c r="M108" s="5"/>
      <c r="N108" s="5"/>
      <c r="O108" s="5"/>
      <c r="P108" s="2"/>
      <c r="Q108" s="5"/>
      <c r="R108" s="5"/>
      <c r="S108" s="5"/>
      <c r="T108" s="5"/>
      <c r="U108" s="5"/>
    </row>
    <row r="109" spans="2:21" x14ac:dyDescent="0.25">
      <c r="B109" s="4">
        <f>SUM(B99:B108)</f>
        <v>0.10800000000000001</v>
      </c>
      <c r="C109" s="4">
        <f>SUM(C99:C108)</f>
        <v>0.46800000000000003</v>
      </c>
      <c r="D109" s="4">
        <f>SUM(D99:D108)</f>
        <v>0</v>
      </c>
      <c r="E109" s="4">
        <f>SUM(E99:E108)</f>
        <v>0.10100000000000001</v>
      </c>
      <c r="F109" s="4">
        <f>SUM(F99:F108)</f>
        <v>2.3E-2</v>
      </c>
      <c r="G109" s="4">
        <f>SUM(G99:G108)</f>
        <v>0</v>
      </c>
      <c r="H109" s="1"/>
      <c r="I109" s="6">
        <f>SUM(I99:I108)</f>
        <v>2.12</v>
      </c>
      <c r="J109" s="6">
        <f>SUM(J99:J108)</f>
        <v>0.02</v>
      </c>
      <c r="K109" s="6">
        <f>SUM(K99:K108)</f>
        <v>15.490000000000002</v>
      </c>
      <c r="L109" s="6">
        <f>SUM(L99:L108)</f>
        <v>8.8699999999999992</v>
      </c>
      <c r="M109" s="6">
        <f>SUM(M99:M108)</f>
        <v>0</v>
      </c>
      <c r="N109" s="6">
        <f>SUM(N99:N108)</f>
        <v>0</v>
      </c>
      <c r="O109" s="6">
        <f>SUM(O99:O108)</f>
        <v>0</v>
      </c>
      <c r="P109" s="2"/>
      <c r="Q109" s="6">
        <f>SUM(Q99:Q108)</f>
        <v>1.2999999999999998</v>
      </c>
      <c r="R109" s="6">
        <f>SUM(R99:R108)</f>
        <v>0</v>
      </c>
      <c r="S109" s="6">
        <f>SUM(S99:S108)</f>
        <v>6.52</v>
      </c>
      <c r="T109" s="6">
        <f>SUM(T99:T108)</f>
        <v>0.4</v>
      </c>
      <c r="U109" s="6">
        <f>SUM(U99:U108)</f>
        <v>7.0000000000000007E-2</v>
      </c>
    </row>
    <row r="111" spans="2:21" ht="15.75" x14ac:dyDescent="0.25">
      <c r="B111" s="8" t="s">
        <v>29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7"/>
      <c r="T111" s="7"/>
      <c r="U111" s="7"/>
    </row>
    <row r="112" spans="2:21" x14ac:dyDescent="0.25">
      <c r="B112" s="9" t="s">
        <v>0</v>
      </c>
      <c r="C112" s="9"/>
      <c r="D112" s="9"/>
      <c r="E112" s="9"/>
      <c r="F112" s="9"/>
      <c r="G112" s="9"/>
      <c r="H112" s="10"/>
      <c r="I112" s="9" t="s">
        <v>3</v>
      </c>
      <c r="J112" s="9"/>
      <c r="K112" s="9"/>
      <c r="L112" s="9"/>
      <c r="M112" s="9"/>
      <c r="N112" s="9"/>
      <c r="O112" s="9"/>
      <c r="P112" s="10"/>
      <c r="Q112" s="20" t="s">
        <v>4</v>
      </c>
      <c r="R112" s="21"/>
      <c r="S112" s="21"/>
      <c r="T112" s="21"/>
      <c r="U112" s="21"/>
    </row>
    <row r="113" spans="2:21" ht="45" x14ac:dyDescent="0.25">
      <c r="B113" s="14" t="s">
        <v>6</v>
      </c>
      <c r="C113" s="14" t="s">
        <v>7</v>
      </c>
      <c r="D113" s="14" t="s">
        <v>17</v>
      </c>
      <c r="E113" s="14" t="s">
        <v>9</v>
      </c>
      <c r="F113" s="14" t="s">
        <v>10</v>
      </c>
      <c r="G113" s="14" t="s">
        <v>11</v>
      </c>
      <c r="H113" s="15"/>
      <c r="I113" s="14" t="s">
        <v>13</v>
      </c>
      <c r="J113" s="14" t="s">
        <v>7</v>
      </c>
      <c r="K113" s="14" t="s">
        <v>14</v>
      </c>
      <c r="L113" s="14" t="s">
        <v>21</v>
      </c>
      <c r="M113" s="14" t="s">
        <v>16</v>
      </c>
      <c r="N113" s="14" t="s">
        <v>24</v>
      </c>
      <c r="O113" s="14" t="s">
        <v>2</v>
      </c>
      <c r="P113" s="16"/>
      <c r="Q113" s="14" t="s">
        <v>13</v>
      </c>
      <c r="R113" s="14" t="s">
        <v>1</v>
      </c>
      <c r="S113" s="14" t="s">
        <v>28</v>
      </c>
      <c r="T113" s="14" t="s">
        <v>27</v>
      </c>
      <c r="U113" s="14" t="s">
        <v>26</v>
      </c>
    </row>
    <row r="114" spans="2:21" x14ac:dyDescent="0.25">
      <c r="B114" s="3">
        <v>0.9</v>
      </c>
      <c r="C114" s="3">
        <v>0.27500000000000002</v>
      </c>
      <c r="D114" s="3"/>
      <c r="E114" s="3">
        <v>0.45</v>
      </c>
      <c r="F114" s="3">
        <v>1.4999999999999999E-2</v>
      </c>
      <c r="G114" s="3"/>
      <c r="H114" s="1"/>
      <c r="I114" s="5">
        <v>0.28999999999999998</v>
      </c>
      <c r="J114" s="5">
        <v>0.02</v>
      </c>
      <c r="K114" s="5">
        <v>7.37</v>
      </c>
      <c r="L114" s="5">
        <v>5.89</v>
      </c>
      <c r="M114" s="5"/>
      <c r="N114" s="5"/>
      <c r="O114" s="5"/>
      <c r="P114" s="2"/>
      <c r="Q114" s="5">
        <v>0.18</v>
      </c>
      <c r="R114" s="5"/>
      <c r="S114" s="5"/>
      <c r="T114" s="5"/>
      <c r="U114" s="5"/>
    </row>
    <row r="115" spans="2:21" x14ac:dyDescent="0.25">
      <c r="B115" s="3">
        <v>6.5000000000000002E-2</v>
      </c>
      <c r="C115" s="3">
        <v>0.19500000000000001</v>
      </c>
      <c r="D115" s="3"/>
      <c r="E115" s="3">
        <v>4.4999999999999998E-2</v>
      </c>
      <c r="F115" s="3">
        <v>1.4999999999999999E-2</v>
      </c>
      <c r="G115" s="3"/>
      <c r="H115" s="1"/>
      <c r="I115" s="5">
        <v>0.61</v>
      </c>
      <c r="J115" s="5"/>
      <c r="K115" s="5"/>
      <c r="L115" s="5"/>
      <c r="M115" s="5"/>
      <c r="N115" s="5"/>
      <c r="O115" s="5"/>
      <c r="P115" s="2"/>
      <c r="Q115" s="5">
        <v>0.22</v>
      </c>
      <c r="R115" s="5"/>
      <c r="S115" s="5"/>
      <c r="T115" s="5"/>
      <c r="U115" s="5"/>
    </row>
    <row r="116" spans="2:21" x14ac:dyDescent="0.25">
      <c r="B116" s="3">
        <v>4.2000000000000003E-2</v>
      </c>
      <c r="C116" s="3">
        <v>0.186</v>
      </c>
      <c r="D116" s="3"/>
      <c r="E116" s="3">
        <v>3.7999999999999999E-2</v>
      </c>
      <c r="F116" s="3">
        <v>1.4E-2</v>
      </c>
      <c r="G116" s="3"/>
      <c r="H116" s="1"/>
      <c r="I116" s="5">
        <v>1.74</v>
      </c>
      <c r="J116" s="5"/>
      <c r="K116" s="5"/>
      <c r="L116" s="5"/>
      <c r="M116" s="5"/>
      <c r="N116" s="5"/>
      <c r="O116" s="5"/>
      <c r="P116" s="2"/>
      <c r="Q116" s="5">
        <v>0.11</v>
      </c>
      <c r="R116" s="5"/>
      <c r="S116" s="5"/>
      <c r="T116" s="5"/>
      <c r="U116" s="5"/>
    </row>
    <row r="117" spans="2:21" x14ac:dyDescent="0.25">
      <c r="B117" s="3"/>
      <c r="C117" s="3"/>
      <c r="D117" s="3"/>
      <c r="E117" s="3"/>
      <c r="F117" s="3"/>
      <c r="G117" s="3"/>
      <c r="H117" s="1"/>
      <c r="I117" s="5">
        <v>0.68</v>
      </c>
      <c r="J117" s="5"/>
      <c r="K117" s="5"/>
      <c r="L117" s="5"/>
      <c r="M117" s="5"/>
      <c r="N117" s="5"/>
      <c r="O117" s="5"/>
      <c r="P117" s="2"/>
      <c r="Q117" s="5">
        <v>0.18</v>
      </c>
      <c r="R117" s="5"/>
      <c r="S117" s="5"/>
      <c r="T117" s="5"/>
      <c r="U117" s="5"/>
    </row>
    <row r="118" spans="2:21" x14ac:dyDescent="0.25">
      <c r="B118" s="3"/>
      <c r="C118" s="3"/>
      <c r="D118" s="3"/>
      <c r="E118" s="3"/>
      <c r="F118" s="3"/>
      <c r="G118" s="3"/>
      <c r="H118" s="1"/>
      <c r="I118" s="5">
        <v>1.66</v>
      </c>
      <c r="J118" s="5"/>
      <c r="K118" s="5"/>
      <c r="L118" s="5"/>
      <c r="M118" s="5"/>
      <c r="N118" s="5"/>
      <c r="O118" s="5"/>
      <c r="P118" s="2"/>
      <c r="Q118" s="5"/>
      <c r="R118" s="5"/>
      <c r="S118" s="5"/>
      <c r="T118" s="5"/>
      <c r="U118" s="5"/>
    </row>
    <row r="119" spans="2:21" x14ac:dyDescent="0.25">
      <c r="B119" s="3"/>
      <c r="C119" s="3"/>
      <c r="D119" s="3"/>
      <c r="E119" s="3"/>
      <c r="F119" s="3"/>
      <c r="G119" s="3"/>
      <c r="H119" s="1"/>
      <c r="I119" s="5">
        <v>1.1200000000000001</v>
      </c>
      <c r="J119" s="5"/>
      <c r="K119" s="5"/>
      <c r="L119" s="5"/>
      <c r="M119" s="5"/>
      <c r="N119" s="5"/>
      <c r="O119" s="5"/>
      <c r="P119" s="2"/>
      <c r="Q119" s="5"/>
      <c r="R119" s="5"/>
      <c r="S119" s="5"/>
      <c r="T119" s="5"/>
      <c r="U119" s="5"/>
    </row>
    <row r="120" spans="2:21" x14ac:dyDescent="0.25">
      <c r="B120" s="3"/>
      <c r="C120" s="3"/>
      <c r="D120" s="3"/>
      <c r="E120" s="3"/>
      <c r="F120" s="3"/>
      <c r="G120" s="3"/>
      <c r="H120" s="1"/>
      <c r="I120" s="5">
        <v>0.11</v>
      </c>
      <c r="J120" s="5"/>
      <c r="K120" s="5"/>
      <c r="L120" s="5"/>
      <c r="M120" s="5"/>
      <c r="N120" s="5"/>
      <c r="O120" s="5"/>
      <c r="P120" s="2"/>
      <c r="Q120" s="5"/>
      <c r="R120" s="5"/>
      <c r="S120" s="5"/>
      <c r="T120" s="5"/>
      <c r="U120" s="5"/>
    </row>
    <row r="121" spans="2:21" x14ac:dyDescent="0.25">
      <c r="B121" s="3"/>
      <c r="C121" s="3"/>
      <c r="D121" s="3"/>
      <c r="E121" s="3"/>
      <c r="F121" s="3"/>
      <c r="G121" s="3"/>
      <c r="H121" s="1"/>
      <c r="I121" s="5">
        <v>0.26</v>
      </c>
      <c r="J121" s="5"/>
      <c r="K121" s="5"/>
      <c r="L121" s="5"/>
      <c r="M121" s="5"/>
      <c r="N121" s="5"/>
      <c r="O121" s="5"/>
      <c r="P121" s="2"/>
      <c r="Q121" s="5"/>
      <c r="R121" s="5"/>
      <c r="S121" s="5"/>
      <c r="T121" s="5"/>
      <c r="U121" s="5"/>
    </row>
    <row r="122" spans="2:21" x14ac:dyDescent="0.25">
      <c r="B122" s="3"/>
      <c r="C122" s="3"/>
      <c r="D122" s="3"/>
      <c r="E122" s="3"/>
      <c r="F122" s="3"/>
      <c r="G122" s="3"/>
      <c r="H122" s="1"/>
      <c r="I122" s="5">
        <v>0.22</v>
      </c>
      <c r="J122" s="5"/>
      <c r="K122" s="5"/>
      <c r="L122" s="5"/>
      <c r="M122" s="5"/>
      <c r="N122" s="5"/>
      <c r="O122" s="5"/>
      <c r="P122" s="2"/>
      <c r="Q122" s="5"/>
      <c r="R122" s="5"/>
      <c r="S122" s="5"/>
      <c r="T122" s="5"/>
      <c r="U122" s="5"/>
    </row>
    <row r="123" spans="2:21" x14ac:dyDescent="0.25">
      <c r="B123" s="3"/>
      <c r="C123" s="3"/>
      <c r="D123" s="3"/>
      <c r="E123" s="3"/>
      <c r="F123" s="3"/>
      <c r="G123" s="3"/>
      <c r="H123" s="1"/>
      <c r="I123" s="5"/>
      <c r="J123" s="5"/>
      <c r="K123" s="5"/>
      <c r="L123" s="5"/>
      <c r="M123" s="5"/>
      <c r="N123" s="5"/>
      <c r="O123" s="5"/>
      <c r="P123" s="2"/>
      <c r="Q123" s="5"/>
      <c r="R123" s="5"/>
      <c r="S123" s="5"/>
      <c r="T123" s="5"/>
      <c r="U123" s="5"/>
    </row>
    <row r="124" spans="2:21" x14ac:dyDescent="0.25">
      <c r="B124" s="4">
        <f>SUM(B114:B123)</f>
        <v>1.0070000000000001</v>
      </c>
      <c r="C124" s="4">
        <f>SUM(C114:C123)</f>
        <v>0.65600000000000003</v>
      </c>
      <c r="D124" s="4">
        <f>SUM(D114:D123)</f>
        <v>0</v>
      </c>
      <c r="E124" s="4">
        <f>SUM(E114:E123)</f>
        <v>0.53300000000000003</v>
      </c>
      <c r="F124" s="4">
        <f>SUM(F114:F123)</f>
        <v>4.3999999999999997E-2</v>
      </c>
      <c r="G124" s="4">
        <f>SUM(G114:G123)</f>
        <v>0</v>
      </c>
      <c r="H124" s="1"/>
      <c r="I124" s="6">
        <f>SUM(I114:I123)</f>
        <v>6.6899999999999995</v>
      </c>
      <c r="J124" s="6">
        <f>SUM(J114:J123)</f>
        <v>0.02</v>
      </c>
      <c r="K124" s="6">
        <f>SUM(K114:K123)</f>
        <v>7.37</v>
      </c>
      <c r="L124" s="6">
        <f>SUM(L114:L123)</f>
        <v>5.89</v>
      </c>
      <c r="M124" s="6">
        <f>SUM(M114:M123)</f>
        <v>0</v>
      </c>
      <c r="N124" s="6">
        <f>SUM(N114:N123)</f>
        <v>0</v>
      </c>
      <c r="O124" s="6">
        <f>SUM(O114:O123)</f>
        <v>0</v>
      </c>
      <c r="P124" s="2"/>
      <c r="Q124" s="6">
        <f>SUM(Q114:Q123)</f>
        <v>0.69</v>
      </c>
      <c r="R124" s="6">
        <f>SUM(R114:R123)</f>
        <v>0</v>
      </c>
      <c r="S124" s="6">
        <f>SUM(S114:S123)</f>
        <v>0</v>
      </c>
      <c r="T124" s="6">
        <f>SUM(T114:T123)</f>
        <v>0</v>
      </c>
      <c r="U124" s="6">
        <f>SUM(U114:U123)</f>
        <v>0</v>
      </c>
    </row>
    <row r="126" spans="2:21" ht="15.75" x14ac:dyDescent="0.25">
      <c r="B126" s="8" t="s">
        <v>30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2:21" x14ac:dyDescent="0.25">
      <c r="B127" s="9" t="s">
        <v>0</v>
      </c>
      <c r="C127" s="9"/>
      <c r="D127" s="9"/>
      <c r="E127" s="9"/>
      <c r="F127" s="9"/>
      <c r="G127" s="9"/>
      <c r="H127" s="10"/>
      <c r="I127" s="9" t="s">
        <v>3</v>
      </c>
      <c r="J127" s="9"/>
      <c r="K127" s="9"/>
      <c r="L127" s="9"/>
      <c r="M127" s="9"/>
      <c r="N127" s="9"/>
      <c r="O127" s="9"/>
      <c r="P127" s="10"/>
      <c r="Q127" s="20" t="s">
        <v>4</v>
      </c>
      <c r="R127" s="21"/>
      <c r="S127" s="21"/>
      <c r="T127" s="21"/>
      <c r="U127" s="21"/>
    </row>
    <row r="128" spans="2:21" ht="45" x14ac:dyDescent="0.25">
      <c r="B128" s="14" t="s">
        <v>6</v>
      </c>
      <c r="C128" s="14" t="s">
        <v>7</v>
      </c>
      <c r="D128" s="14" t="s">
        <v>17</v>
      </c>
      <c r="E128" s="14" t="s">
        <v>9</v>
      </c>
      <c r="F128" s="14" t="s">
        <v>10</v>
      </c>
      <c r="G128" s="14" t="s">
        <v>11</v>
      </c>
      <c r="H128" s="15"/>
      <c r="I128" s="14" t="s">
        <v>13</v>
      </c>
      <c r="J128" s="14" t="s">
        <v>7</v>
      </c>
      <c r="K128" s="14" t="s">
        <v>14</v>
      </c>
      <c r="L128" s="14" t="s">
        <v>21</v>
      </c>
      <c r="M128" s="14" t="s">
        <v>16</v>
      </c>
      <c r="N128" s="14" t="s">
        <v>24</v>
      </c>
      <c r="O128" s="14" t="s">
        <v>2</v>
      </c>
      <c r="P128" s="16"/>
      <c r="Q128" s="14" t="s">
        <v>13</v>
      </c>
      <c r="R128" s="14" t="s">
        <v>1</v>
      </c>
      <c r="S128" s="14" t="s">
        <v>28</v>
      </c>
      <c r="T128" s="14" t="s">
        <v>27</v>
      </c>
      <c r="U128" s="14" t="s">
        <v>26</v>
      </c>
    </row>
    <row r="129" spans="2:21" x14ac:dyDescent="0.25">
      <c r="B129" s="3">
        <v>4.8000000000000001E-2</v>
      </c>
      <c r="C129" s="3">
        <v>0.215</v>
      </c>
      <c r="D129" s="3"/>
      <c r="E129" s="3">
        <v>4.1000000000000002E-2</v>
      </c>
      <c r="F129" s="3">
        <v>1.6E-2</v>
      </c>
      <c r="G129" s="3"/>
      <c r="H129" s="1"/>
      <c r="I129" s="5">
        <v>0.28000000000000003</v>
      </c>
      <c r="J129" s="5">
        <v>0.01</v>
      </c>
      <c r="K129" s="5">
        <v>7.27</v>
      </c>
      <c r="L129" s="5"/>
      <c r="M129" s="5"/>
      <c r="N129" s="5">
        <v>1.03</v>
      </c>
      <c r="O129" s="5"/>
      <c r="P129" s="2"/>
      <c r="Q129" s="5">
        <v>0.37</v>
      </c>
      <c r="R129" s="5"/>
      <c r="S129" s="5"/>
      <c r="T129" s="5"/>
      <c r="U129" s="5"/>
    </row>
    <row r="130" spans="2:21" x14ac:dyDescent="0.25">
      <c r="B130" s="3">
        <v>9.5000000000000001E-2</v>
      </c>
      <c r="C130" s="3">
        <v>0.51500000000000001</v>
      </c>
      <c r="D130" s="3"/>
      <c r="E130" s="3">
        <v>0.25</v>
      </c>
      <c r="F130" s="3">
        <v>0.04</v>
      </c>
      <c r="G130" s="3"/>
      <c r="H130" s="1"/>
      <c r="I130" s="5">
        <v>0.21</v>
      </c>
      <c r="J130" s="5"/>
      <c r="K130" s="5"/>
      <c r="L130" s="5"/>
      <c r="M130" s="5"/>
      <c r="N130" s="5"/>
      <c r="O130" s="5"/>
      <c r="P130" s="2"/>
      <c r="Q130" s="5">
        <v>0.15</v>
      </c>
      <c r="R130" s="5"/>
      <c r="S130" s="5"/>
      <c r="T130" s="5"/>
      <c r="U130" s="5"/>
    </row>
    <row r="131" spans="2:21" x14ac:dyDescent="0.25">
      <c r="B131" s="3"/>
      <c r="C131" s="3"/>
      <c r="D131" s="3"/>
      <c r="E131" s="3"/>
      <c r="F131" s="3"/>
      <c r="G131" s="3"/>
      <c r="H131" s="1"/>
      <c r="I131" s="5">
        <v>0.22</v>
      </c>
      <c r="J131" s="5"/>
      <c r="K131" s="5"/>
      <c r="L131" s="5"/>
      <c r="M131" s="5"/>
      <c r="N131" s="5"/>
      <c r="O131" s="5"/>
      <c r="P131" s="2"/>
      <c r="Q131" s="5">
        <v>0.14000000000000001</v>
      </c>
      <c r="R131" s="5"/>
      <c r="S131" s="5"/>
      <c r="T131" s="5"/>
      <c r="U131" s="5"/>
    </row>
    <row r="132" spans="2:21" x14ac:dyDescent="0.25">
      <c r="B132" s="3"/>
      <c r="C132" s="3"/>
      <c r="D132" s="3"/>
      <c r="E132" s="3"/>
      <c r="F132" s="3"/>
      <c r="G132" s="3"/>
      <c r="H132" s="1"/>
      <c r="I132" s="5">
        <v>0.45</v>
      </c>
      <c r="J132" s="5"/>
      <c r="K132" s="5"/>
      <c r="L132" s="5"/>
      <c r="M132" s="5"/>
      <c r="N132" s="5"/>
      <c r="O132" s="5"/>
      <c r="P132" s="2"/>
      <c r="Q132" s="5">
        <v>0.14000000000000001</v>
      </c>
      <c r="R132" s="5"/>
      <c r="S132" s="5"/>
      <c r="T132" s="5"/>
      <c r="U132" s="5"/>
    </row>
    <row r="133" spans="2:21" x14ac:dyDescent="0.25">
      <c r="B133" s="3"/>
      <c r="C133" s="3"/>
      <c r="D133" s="3"/>
      <c r="E133" s="3"/>
      <c r="F133" s="3"/>
      <c r="G133" s="3"/>
      <c r="H133" s="1"/>
      <c r="I133" s="5"/>
      <c r="J133" s="5"/>
      <c r="K133" s="5"/>
      <c r="L133" s="5"/>
      <c r="M133" s="5"/>
      <c r="N133" s="5"/>
      <c r="O133" s="5"/>
      <c r="P133" s="2"/>
      <c r="Q133" s="5"/>
      <c r="R133" s="5"/>
      <c r="S133" s="5"/>
      <c r="T133" s="5"/>
      <c r="U133" s="5"/>
    </row>
    <row r="134" spans="2:21" x14ac:dyDescent="0.25">
      <c r="B134" s="3"/>
      <c r="C134" s="3"/>
      <c r="D134" s="3"/>
      <c r="E134" s="3"/>
      <c r="F134" s="3"/>
      <c r="G134" s="3"/>
      <c r="H134" s="1"/>
      <c r="I134" s="5"/>
      <c r="J134" s="5"/>
      <c r="K134" s="5"/>
      <c r="L134" s="5"/>
      <c r="M134" s="5"/>
      <c r="N134" s="5"/>
      <c r="O134" s="5"/>
      <c r="P134" s="2"/>
      <c r="Q134" s="5"/>
      <c r="R134" s="5"/>
      <c r="S134" s="5"/>
      <c r="T134" s="5"/>
      <c r="U134" s="5"/>
    </row>
    <row r="135" spans="2:21" x14ac:dyDescent="0.25">
      <c r="B135" s="3"/>
      <c r="C135" s="3"/>
      <c r="D135" s="3"/>
      <c r="E135" s="3"/>
      <c r="F135" s="3"/>
      <c r="G135" s="3"/>
      <c r="H135" s="1"/>
      <c r="I135" s="5"/>
      <c r="J135" s="5"/>
      <c r="K135" s="5"/>
      <c r="L135" s="5"/>
      <c r="M135" s="5"/>
      <c r="N135" s="5"/>
      <c r="O135" s="5"/>
      <c r="P135" s="2"/>
      <c r="Q135" s="5"/>
      <c r="R135" s="5"/>
      <c r="S135" s="5"/>
      <c r="T135" s="5"/>
      <c r="U135" s="5"/>
    </row>
    <row r="136" spans="2:21" x14ac:dyDescent="0.25">
      <c r="B136" s="3"/>
      <c r="C136" s="3"/>
      <c r="D136" s="3"/>
      <c r="E136" s="3"/>
      <c r="F136" s="3"/>
      <c r="G136" s="3"/>
      <c r="H136" s="1"/>
      <c r="I136" s="5"/>
      <c r="J136" s="5"/>
      <c r="K136" s="5"/>
      <c r="L136" s="5"/>
      <c r="M136" s="5"/>
      <c r="N136" s="5"/>
      <c r="O136" s="5"/>
      <c r="P136" s="2"/>
      <c r="Q136" s="5"/>
      <c r="R136" s="5"/>
      <c r="S136" s="5"/>
      <c r="T136" s="5"/>
      <c r="U136" s="5"/>
    </row>
    <row r="137" spans="2:21" x14ac:dyDescent="0.25">
      <c r="B137" s="3"/>
      <c r="C137" s="3"/>
      <c r="D137" s="3"/>
      <c r="E137" s="3"/>
      <c r="F137" s="3"/>
      <c r="G137" s="3"/>
      <c r="H137" s="1"/>
      <c r="I137" s="5"/>
      <c r="J137" s="5"/>
      <c r="K137" s="5"/>
      <c r="L137" s="5"/>
      <c r="M137" s="5"/>
      <c r="N137" s="5"/>
      <c r="O137" s="5"/>
      <c r="P137" s="2"/>
      <c r="Q137" s="5"/>
      <c r="R137" s="5"/>
      <c r="S137" s="5"/>
      <c r="T137" s="5"/>
      <c r="U137" s="5"/>
    </row>
    <row r="138" spans="2:21" x14ac:dyDescent="0.25">
      <c r="B138" s="3"/>
      <c r="C138" s="3"/>
      <c r="D138" s="3"/>
      <c r="E138" s="3"/>
      <c r="F138" s="3"/>
      <c r="G138" s="3"/>
      <c r="H138" s="1"/>
      <c r="I138" s="5"/>
      <c r="J138" s="5"/>
      <c r="K138" s="5"/>
      <c r="L138" s="5"/>
      <c r="M138" s="5"/>
      <c r="N138" s="5"/>
      <c r="O138" s="5"/>
      <c r="P138" s="2"/>
      <c r="Q138" s="5"/>
      <c r="R138" s="5"/>
      <c r="S138" s="5"/>
      <c r="T138" s="5"/>
      <c r="U138" s="5"/>
    </row>
    <row r="139" spans="2:21" x14ac:dyDescent="0.25">
      <c r="B139" s="4">
        <f>SUM(B129:B138)</f>
        <v>0.14300000000000002</v>
      </c>
      <c r="C139" s="4">
        <f>SUM(C129:C138)</f>
        <v>0.73</v>
      </c>
      <c r="D139" s="4">
        <f>SUM(D129:D138)</f>
        <v>0</v>
      </c>
      <c r="E139" s="4">
        <f>SUM(E129:E138)</f>
        <v>0.29099999999999998</v>
      </c>
      <c r="F139" s="4">
        <f>SUM(F129:F138)</f>
        <v>5.6000000000000001E-2</v>
      </c>
      <c r="G139" s="4">
        <f>SUM(G129:G138)</f>
        <v>0</v>
      </c>
      <c r="H139" s="1"/>
      <c r="I139" s="6">
        <f>SUM(I129:I138)</f>
        <v>1.1599999999999999</v>
      </c>
      <c r="J139" s="6">
        <f>SUM(J129:J138)</f>
        <v>0.01</v>
      </c>
      <c r="K139" s="6">
        <f>SUM(K129:K138)</f>
        <v>7.27</v>
      </c>
      <c r="L139" s="6">
        <f>SUM(L129:L138)</f>
        <v>0</v>
      </c>
      <c r="M139" s="6">
        <f>SUM(M129:M138)</f>
        <v>0</v>
      </c>
      <c r="N139" s="6">
        <f>SUM(N129:N138)</f>
        <v>1.03</v>
      </c>
      <c r="O139" s="6">
        <f>SUM(O129:O138)</f>
        <v>0</v>
      </c>
      <c r="P139" s="2"/>
      <c r="Q139" s="6">
        <f>SUM(Q129:Q138)</f>
        <v>0.8</v>
      </c>
      <c r="R139" s="6">
        <f>SUM(R129:R138)</f>
        <v>0</v>
      </c>
      <c r="S139" s="6">
        <f>SUM(S129:S138)</f>
        <v>0</v>
      </c>
      <c r="T139" s="6">
        <f>SUM(T129:T138)</f>
        <v>0</v>
      </c>
      <c r="U139" s="6">
        <f>SUM(U129:U138)</f>
        <v>0</v>
      </c>
    </row>
    <row r="141" spans="2:21" ht="15.75" x14ac:dyDescent="0.25">
      <c r="B141" s="8" t="s">
        <v>31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2:21" x14ac:dyDescent="0.25">
      <c r="B142" s="9" t="s">
        <v>0</v>
      </c>
      <c r="C142" s="9"/>
      <c r="D142" s="9"/>
      <c r="E142" s="9"/>
      <c r="F142" s="9"/>
      <c r="G142" s="9"/>
      <c r="H142" s="10"/>
      <c r="I142" s="9" t="s">
        <v>3</v>
      </c>
      <c r="J142" s="9"/>
      <c r="K142" s="9"/>
      <c r="L142" s="9"/>
      <c r="M142" s="9"/>
      <c r="N142" s="9"/>
      <c r="O142" s="9"/>
      <c r="P142" s="10"/>
      <c r="Q142" s="20" t="s">
        <v>4</v>
      </c>
      <c r="R142" s="21"/>
      <c r="S142" s="21"/>
      <c r="T142" s="21"/>
      <c r="U142" s="21"/>
    </row>
    <row r="143" spans="2:21" ht="45" x14ac:dyDescent="0.25">
      <c r="B143" s="14" t="s">
        <v>6</v>
      </c>
      <c r="C143" s="14" t="s">
        <v>7</v>
      </c>
      <c r="D143" s="14" t="s">
        <v>17</v>
      </c>
      <c r="E143" s="14" t="s">
        <v>9</v>
      </c>
      <c r="F143" s="14" t="s">
        <v>10</v>
      </c>
      <c r="G143" s="14" t="s">
        <v>11</v>
      </c>
      <c r="H143" s="15"/>
      <c r="I143" s="14" t="s">
        <v>13</v>
      </c>
      <c r="J143" s="14" t="s">
        <v>7</v>
      </c>
      <c r="K143" s="14" t="s">
        <v>14</v>
      </c>
      <c r="L143" s="14" t="s">
        <v>21</v>
      </c>
      <c r="M143" s="14" t="s">
        <v>16</v>
      </c>
      <c r="N143" s="14" t="s">
        <v>24</v>
      </c>
      <c r="O143" s="14" t="s">
        <v>2</v>
      </c>
      <c r="P143" s="16"/>
      <c r="Q143" s="14" t="s">
        <v>13</v>
      </c>
      <c r="R143" s="14" t="s">
        <v>1</v>
      </c>
      <c r="S143" s="14" t="s">
        <v>28</v>
      </c>
      <c r="T143" s="14" t="s">
        <v>27</v>
      </c>
      <c r="U143" s="14" t="s">
        <v>26</v>
      </c>
    </row>
    <row r="144" spans="2:21" x14ac:dyDescent="0.25">
      <c r="B144" s="3">
        <v>3.5000000000000003E-2</v>
      </c>
      <c r="C144" s="3">
        <v>0.2</v>
      </c>
      <c r="D144" s="3"/>
      <c r="E144" s="3">
        <v>0.06</v>
      </c>
      <c r="F144" s="3">
        <v>2.5000000000000001E-2</v>
      </c>
      <c r="G144" s="3"/>
      <c r="H144" s="1"/>
      <c r="I144" s="5">
        <v>0.25</v>
      </c>
      <c r="J144" s="5">
        <v>0.01</v>
      </c>
      <c r="K144" s="5">
        <v>6.84</v>
      </c>
      <c r="L144" s="5"/>
      <c r="M144" s="5"/>
      <c r="N144" s="5"/>
      <c r="O144" s="5"/>
      <c r="P144" s="2"/>
      <c r="Q144" s="5">
        <v>0.18</v>
      </c>
      <c r="R144" s="5"/>
      <c r="S144" s="5"/>
      <c r="T144" s="5"/>
      <c r="U144" s="5"/>
    </row>
    <row r="145" spans="2:21" x14ac:dyDescent="0.25">
      <c r="B145" s="3">
        <v>2.5000000000000001E-2</v>
      </c>
      <c r="C145" s="3">
        <v>0.19500000000000001</v>
      </c>
      <c r="D145" s="3"/>
      <c r="E145" s="3">
        <v>4.4999999999999998E-2</v>
      </c>
      <c r="F145" s="3">
        <v>1.4999999999999999E-2</v>
      </c>
      <c r="G145" s="3"/>
      <c r="H145" s="1"/>
      <c r="I145" s="5">
        <v>0.34</v>
      </c>
      <c r="J145" s="5">
        <v>0.01</v>
      </c>
      <c r="K145" s="5">
        <v>4.5199999999999996</v>
      </c>
      <c r="L145" s="5"/>
      <c r="M145" s="5"/>
      <c r="N145" s="5"/>
      <c r="O145" s="5"/>
      <c r="P145" s="2"/>
      <c r="Q145" s="5">
        <v>0.15</v>
      </c>
      <c r="R145" s="5"/>
      <c r="S145" s="5"/>
      <c r="T145" s="5"/>
      <c r="U145" s="5"/>
    </row>
    <row r="146" spans="2:21" x14ac:dyDescent="0.25">
      <c r="B146" s="3"/>
      <c r="C146" s="3"/>
      <c r="D146" s="3"/>
      <c r="E146" s="3"/>
      <c r="F146" s="3"/>
      <c r="G146" s="3"/>
      <c r="H146" s="1"/>
      <c r="I146" s="5">
        <v>0.22</v>
      </c>
      <c r="J146" s="5"/>
      <c r="K146" s="5"/>
      <c r="L146" s="5"/>
      <c r="M146" s="5"/>
      <c r="N146" s="5"/>
      <c r="O146" s="5"/>
      <c r="P146" s="2"/>
      <c r="Q146" s="5">
        <v>0.25</v>
      </c>
      <c r="R146" s="5"/>
      <c r="S146" s="5"/>
      <c r="T146" s="5"/>
      <c r="U146" s="5"/>
    </row>
    <row r="147" spans="2:21" x14ac:dyDescent="0.25">
      <c r="B147" s="3"/>
      <c r="C147" s="3"/>
      <c r="D147" s="3"/>
      <c r="E147" s="3"/>
      <c r="F147" s="3"/>
      <c r="G147" s="3"/>
      <c r="H147" s="1"/>
      <c r="I147" s="5">
        <v>0.21</v>
      </c>
      <c r="J147" s="5"/>
      <c r="K147" s="5"/>
      <c r="L147" s="5"/>
      <c r="M147" s="5"/>
      <c r="N147" s="5"/>
      <c r="O147" s="5"/>
      <c r="P147" s="2"/>
      <c r="Q147" s="5">
        <v>0.26</v>
      </c>
      <c r="R147" s="5"/>
      <c r="S147" s="5"/>
      <c r="T147" s="5"/>
      <c r="U147" s="5"/>
    </row>
    <row r="148" spans="2:21" x14ac:dyDescent="0.25">
      <c r="B148" s="3"/>
      <c r="C148" s="3"/>
      <c r="D148" s="3"/>
      <c r="E148" s="3"/>
      <c r="F148" s="3"/>
      <c r="G148" s="3"/>
      <c r="H148" s="1"/>
      <c r="I148" s="5">
        <v>0.64</v>
      </c>
      <c r="J148" s="5"/>
      <c r="K148" s="5"/>
      <c r="L148" s="5"/>
      <c r="M148" s="5"/>
      <c r="N148" s="5"/>
      <c r="O148" s="5"/>
      <c r="P148" s="2"/>
      <c r="Q148" s="5"/>
      <c r="R148" s="5"/>
      <c r="S148" s="5"/>
      <c r="T148" s="5"/>
      <c r="U148" s="5"/>
    </row>
    <row r="149" spans="2:21" x14ac:dyDescent="0.25">
      <c r="B149" s="3"/>
      <c r="C149" s="3"/>
      <c r="D149" s="3"/>
      <c r="E149" s="3"/>
      <c r="F149" s="3"/>
      <c r="G149" s="3"/>
      <c r="H149" s="1"/>
      <c r="I149" s="5">
        <v>0.22</v>
      </c>
      <c r="J149" s="5"/>
      <c r="K149" s="5"/>
      <c r="L149" s="5"/>
      <c r="M149" s="5"/>
      <c r="N149" s="5"/>
      <c r="O149" s="5"/>
      <c r="P149" s="2"/>
      <c r="Q149" s="5"/>
      <c r="R149" s="5"/>
      <c r="S149" s="5"/>
      <c r="T149" s="5"/>
      <c r="U149" s="5"/>
    </row>
    <row r="150" spans="2:21" x14ac:dyDescent="0.25">
      <c r="B150" s="3"/>
      <c r="C150" s="3"/>
      <c r="D150" s="3"/>
      <c r="E150" s="3"/>
      <c r="F150" s="3"/>
      <c r="G150" s="3"/>
      <c r="H150" s="1"/>
      <c r="I150" s="5">
        <v>0.21</v>
      </c>
      <c r="J150" s="5"/>
      <c r="K150" s="5"/>
      <c r="L150" s="5"/>
      <c r="M150" s="5"/>
      <c r="N150" s="5"/>
      <c r="O150" s="5"/>
      <c r="P150" s="2"/>
      <c r="Q150" s="5"/>
      <c r="R150" s="5"/>
      <c r="S150" s="5"/>
      <c r="T150" s="5"/>
      <c r="U150" s="5"/>
    </row>
    <row r="151" spans="2:21" x14ac:dyDescent="0.25">
      <c r="B151" s="3"/>
      <c r="C151" s="3"/>
      <c r="D151" s="3"/>
      <c r="E151" s="3"/>
      <c r="F151" s="3"/>
      <c r="G151" s="3"/>
      <c r="H151" s="1"/>
      <c r="I151" s="5"/>
      <c r="J151" s="5"/>
      <c r="K151" s="5"/>
      <c r="L151" s="5"/>
      <c r="M151" s="5"/>
      <c r="N151" s="5"/>
      <c r="O151" s="5"/>
      <c r="P151" s="2"/>
      <c r="Q151" s="5"/>
      <c r="R151" s="5"/>
      <c r="S151" s="5"/>
      <c r="T151" s="5"/>
      <c r="U151" s="5"/>
    </row>
    <row r="152" spans="2:21" x14ac:dyDescent="0.25">
      <c r="B152" s="3"/>
      <c r="C152" s="3"/>
      <c r="D152" s="3"/>
      <c r="E152" s="3"/>
      <c r="F152" s="3"/>
      <c r="G152" s="3"/>
      <c r="H152" s="1"/>
      <c r="I152" s="5"/>
      <c r="J152" s="5"/>
      <c r="K152" s="5"/>
      <c r="L152" s="5"/>
      <c r="M152" s="5"/>
      <c r="N152" s="5"/>
      <c r="O152" s="5"/>
      <c r="P152" s="2"/>
      <c r="Q152" s="5"/>
      <c r="R152" s="5"/>
      <c r="S152" s="5"/>
      <c r="T152" s="5"/>
      <c r="U152" s="5"/>
    </row>
    <row r="153" spans="2:21" x14ac:dyDescent="0.25">
      <c r="B153" s="3"/>
      <c r="C153" s="3"/>
      <c r="D153" s="3"/>
      <c r="E153" s="3"/>
      <c r="F153" s="3"/>
      <c r="G153" s="3"/>
      <c r="H153" s="1"/>
      <c r="I153" s="5"/>
      <c r="J153" s="5"/>
      <c r="K153" s="5"/>
      <c r="L153" s="5"/>
      <c r="M153" s="5"/>
      <c r="N153" s="5"/>
      <c r="O153" s="5"/>
      <c r="P153" s="2"/>
      <c r="Q153" s="5"/>
      <c r="R153" s="5"/>
      <c r="S153" s="5"/>
      <c r="T153" s="5"/>
      <c r="U153" s="5"/>
    </row>
    <row r="154" spans="2:21" x14ac:dyDescent="0.25">
      <c r="B154" s="4">
        <f>SUM(B144:B153)</f>
        <v>6.0000000000000005E-2</v>
      </c>
      <c r="C154" s="4">
        <f>SUM(C144:C153)</f>
        <v>0.39500000000000002</v>
      </c>
      <c r="D154" s="4">
        <f>SUM(D144:D153)</f>
        <v>0</v>
      </c>
      <c r="E154" s="4">
        <f>SUM(E144:E153)</f>
        <v>0.105</v>
      </c>
      <c r="F154" s="4">
        <f>SUM(F144:F153)</f>
        <v>0.04</v>
      </c>
      <c r="G154" s="4">
        <f>SUM(G144:G153)</f>
        <v>0</v>
      </c>
      <c r="H154" s="1"/>
      <c r="I154" s="6">
        <f>SUM(I144:I153)</f>
        <v>2.0900000000000003</v>
      </c>
      <c r="J154" s="6">
        <f>SUM(J144:J153)</f>
        <v>0.02</v>
      </c>
      <c r="K154" s="6">
        <f>SUM(K144:K153)</f>
        <v>11.36</v>
      </c>
      <c r="L154" s="6">
        <f>SUM(L144:L153)</f>
        <v>0</v>
      </c>
      <c r="M154" s="6">
        <f>SUM(M144:M153)</f>
        <v>0</v>
      </c>
      <c r="N154" s="6">
        <f>SUM(N144:N153)</f>
        <v>0</v>
      </c>
      <c r="O154" s="6">
        <f>SUM(O144:O153)</f>
        <v>0</v>
      </c>
      <c r="P154" s="2"/>
      <c r="Q154" s="6">
        <f>SUM(Q144:Q153)</f>
        <v>0.84</v>
      </c>
      <c r="R154" s="6">
        <f>SUM(R144:R153)</f>
        <v>0</v>
      </c>
      <c r="S154" s="6">
        <f>SUM(S144:S153)</f>
        <v>0</v>
      </c>
      <c r="T154" s="6">
        <f>SUM(T144:T153)</f>
        <v>0</v>
      </c>
      <c r="U154" s="6">
        <f>SUM(U144:U153)</f>
        <v>0</v>
      </c>
    </row>
    <row r="156" spans="2:21" ht="15.75" x14ac:dyDescent="0.25">
      <c r="B156" s="8" t="s">
        <v>32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2:21" x14ac:dyDescent="0.25">
      <c r="B157" s="9" t="s">
        <v>0</v>
      </c>
      <c r="C157" s="9"/>
      <c r="D157" s="9"/>
      <c r="E157" s="9"/>
      <c r="F157" s="9"/>
      <c r="G157" s="9"/>
      <c r="H157" s="10"/>
      <c r="I157" s="9" t="s">
        <v>3</v>
      </c>
      <c r="J157" s="9"/>
      <c r="K157" s="9"/>
      <c r="L157" s="9"/>
      <c r="M157" s="9"/>
      <c r="N157" s="9"/>
      <c r="O157" s="9"/>
      <c r="P157" s="10"/>
      <c r="Q157" s="20" t="s">
        <v>4</v>
      </c>
      <c r="R157" s="21"/>
      <c r="S157" s="21"/>
      <c r="T157" s="21"/>
      <c r="U157" s="21"/>
    </row>
    <row r="158" spans="2:21" ht="45" x14ac:dyDescent="0.25">
      <c r="B158" s="14" t="s">
        <v>6</v>
      </c>
      <c r="C158" s="14" t="s">
        <v>7</v>
      </c>
      <c r="D158" s="14" t="s">
        <v>17</v>
      </c>
      <c r="E158" s="14" t="s">
        <v>9</v>
      </c>
      <c r="F158" s="14" t="s">
        <v>10</v>
      </c>
      <c r="G158" s="14" t="s">
        <v>11</v>
      </c>
      <c r="H158" s="15"/>
      <c r="I158" s="14" t="s">
        <v>13</v>
      </c>
      <c r="J158" s="14" t="s">
        <v>7</v>
      </c>
      <c r="K158" s="14" t="s">
        <v>14</v>
      </c>
      <c r="L158" s="14" t="s">
        <v>21</v>
      </c>
      <c r="M158" s="14" t="s">
        <v>16</v>
      </c>
      <c r="N158" s="14" t="s">
        <v>24</v>
      </c>
      <c r="O158" s="14" t="s">
        <v>2</v>
      </c>
      <c r="P158" s="16"/>
      <c r="Q158" s="14" t="s">
        <v>13</v>
      </c>
      <c r="R158" s="14" t="s">
        <v>1</v>
      </c>
      <c r="S158" s="14" t="s">
        <v>28</v>
      </c>
      <c r="T158" s="14" t="s">
        <v>27</v>
      </c>
      <c r="U158" s="14" t="s">
        <v>26</v>
      </c>
    </row>
    <row r="159" spans="2:21" x14ac:dyDescent="0.25">
      <c r="B159" s="3">
        <v>3.5000000000000003E-2</v>
      </c>
      <c r="C159" s="3">
        <v>0.20499999999999999</v>
      </c>
      <c r="D159" s="3"/>
      <c r="E159" s="3">
        <v>0.125</v>
      </c>
      <c r="F159" s="3">
        <v>0.15</v>
      </c>
      <c r="G159" s="3"/>
      <c r="H159" s="1"/>
      <c r="I159" s="5">
        <v>0.21</v>
      </c>
      <c r="J159" s="5">
        <v>0.01</v>
      </c>
      <c r="K159" s="5">
        <v>7.61</v>
      </c>
      <c r="L159" s="5"/>
      <c r="M159" s="5"/>
      <c r="N159" s="5"/>
      <c r="O159" s="5"/>
      <c r="P159" s="2"/>
      <c r="Q159" s="5">
        <v>0.12</v>
      </c>
      <c r="R159" s="5"/>
      <c r="S159" s="5"/>
      <c r="T159" s="5"/>
      <c r="U159" s="5"/>
    </row>
    <row r="160" spans="2:21" x14ac:dyDescent="0.25">
      <c r="B160" s="3">
        <v>8.5000000000000006E-2</v>
      </c>
      <c r="C160" s="3">
        <v>0.23499999999999999</v>
      </c>
      <c r="D160" s="3">
        <v>9.5000000000000001E-2</v>
      </c>
      <c r="E160" s="3">
        <v>0.125</v>
      </c>
      <c r="F160" s="3">
        <v>0.22</v>
      </c>
      <c r="G160" s="3"/>
      <c r="H160" s="1"/>
      <c r="I160" s="5">
        <v>0.76</v>
      </c>
      <c r="J160" s="5"/>
      <c r="K160" s="5"/>
      <c r="L160" s="5"/>
      <c r="M160" s="5"/>
      <c r="N160" s="5"/>
      <c r="O160" s="5"/>
      <c r="P160" s="2"/>
      <c r="Q160" s="5">
        <v>0.57999999999999996</v>
      </c>
      <c r="R160" s="5"/>
      <c r="S160" s="5"/>
      <c r="T160" s="5"/>
      <c r="U160" s="5"/>
    </row>
    <row r="161" spans="2:21" x14ac:dyDescent="0.25">
      <c r="B161" s="3">
        <v>8.5000000000000006E-2</v>
      </c>
      <c r="C161" s="3">
        <v>0.26500000000000001</v>
      </c>
      <c r="D161" s="3"/>
      <c r="E161" s="3">
        <v>0.20499999999999999</v>
      </c>
      <c r="F161" s="3">
        <v>4.4999999999999998E-2</v>
      </c>
      <c r="G161" s="3"/>
      <c r="H161" s="1"/>
      <c r="I161" s="5">
        <v>0.26</v>
      </c>
      <c r="J161" s="5"/>
      <c r="K161" s="5"/>
      <c r="L161" s="5"/>
      <c r="M161" s="5"/>
      <c r="N161" s="5"/>
      <c r="O161" s="5"/>
      <c r="P161" s="2"/>
      <c r="Q161" s="5"/>
      <c r="R161" s="5"/>
      <c r="S161" s="5"/>
      <c r="T161" s="5"/>
      <c r="U161" s="5"/>
    </row>
    <row r="162" spans="2:21" x14ac:dyDescent="0.25">
      <c r="B162" s="3"/>
      <c r="C162" s="3"/>
      <c r="D162" s="3"/>
      <c r="E162" s="3"/>
      <c r="F162" s="3"/>
      <c r="G162" s="3"/>
      <c r="H162" s="1"/>
      <c r="I162" s="5">
        <v>0.46</v>
      </c>
      <c r="J162" s="5"/>
      <c r="K162" s="5"/>
      <c r="L162" s="5"/>
      <c r="M162" s="5"/>
      <c r="N162" s="5"/>
      <c r="O162" s="5"/>
      <c r="P162" s="2"/>
      <c r="Q162" s="5"/>
      <c r="R162" s="5"/>
      <c r="S162" s="5"/>
      <c r="T162" s="5"/>
      <c r="U162" s="5"/>
    </row>
    <row r="163" spans="2:21" x14ac:dyDescent="0.25">
      <c r="B163" s="3"/>
      <c r="C163" s="3"/>
      <c r="D163" s="3"/>
      <c r="E163" s="3"/>
      <c r="F163" s="3"/>
      <c r="G163" s="3"/>
      <c r="H163" s="1"/>
      <c r="I163" s="5"/>
      <c r="J163" s="5"/>
      <c r="K163" s="5"/>
      <c r="L163" s="5"/>
      <c r="M163" s="5"/>
      <c r="N163" s="5"/>
      <c r="O163" s="5"/>
      <c r="P163" s="2"/>
      <c r="Q163" s="5"/>
      <c r="R163" s="5"/>
      <c r="S163" s="5"/>
      <c r="T163" s="5"/>
      <c r="U163" s="5"/>
    </row>
    <row r="164" spans="2:21" x14ac:dyDescent="0.25">
      <c r="B164" s="3"/>
      <c r="C164" s="3"/>
      <c r="D164" s="3"/>
      <c r="E164" s="3"/>
      <c r="F164" s="3"/>
      <c r="G164" s="3"/>
      <c r="H164" s="1"/>
      <c r="I164" s="5"/>
      <c r="J164" s="5"/>
      <c r="K164" s="5"/>
      <c r="L164" s="5"/>
      <c r="M164" s="5"/>
      <c r="N164" s="5"/>
      <c r="O164" s="5"/>
      <c r="P164" s="2"/>
      <c r="Q164" s="5"/>
      <c r="R164" s="5"/>
      <c r="S164" s="5"/>
      <c r="T164" s="5"/>
      <c r="U164" s="5"/>
    </row>
    <row r="165" spans="2:21" x14ac:dyDescent="0.25">
      <c r="B165" s="3"/>
      <c r="C165" s="3"/>
      <c r="D165" s="3"/>
      <c r="E165" s="3"/>
      <c r="F165" s="3"/>
      <c r="G165" s="3"/>
      <c r="H165" s="1"/>
      <c r="I165" s="5"/>
      <c r="J165" s="5"/>
      <c r="K165" s="5"/>
      <c r="L165" s="5"/>
      <c r="M165" s="5"/>
      <c r="N165" s="5"/>
      <c r="O165" s="5"/>
      <c r="P165" s="2"/>
      <c r="Q165" s="5"/>
      <c r="R165" s="5"/>
      <c r="S165" s="5"/>
      <c r="T165" s="5"/>
      <c r="U165" s="5"/>
    </row>
    <row r="166" spans="2:21" x14ac:dyDescent="0.25">
      <c r="B166" s="3"/>
      <c r="C166" s="3"/>
      <c r="D166" s="3"/>
      <c r="E166" s="3"/>
      <c r="F166" s="3"/>
      <c r="G166" s="3"/>
      <c r="H166" s="1"/>
      <c r="I166" s="5"/>
      <c r="J166" s="5"/>
      <c r="K166" s="5"/>
      <c r="L166" s="5"/>
      <c r="M166" s="5"/>
      <c r="N166" s="5"/>
      <c r="O166" s="5"/>
      <c r="P166" s="2"/>
      <c r="Q166" s="5"/>
      <c r="R166" s="5"/>
      <c r="S166" s="5"/>
      <c r="T166" s="5"/>
      <c r="U166" s="5"/>
    </row>
    <row r="167" spans="2:21" x14ac:dyDescent="0.25">
      <c r="B167" s="3"/>
      <c r="C167" s="3"/>
      <c r="D167" s="3"/>
      <c r="E167" s="3"/>
      <c r="F167" s="3"/>
      <c r="G167" s="3"/>
      <c r="H167" s="1"/>
      <c r="I167" s="5"/>
      <c r="J167" s="5"/>
      <c r="K167" s="5"/>
      <c r="L167" s="5"/>
      <c r="M167" s="5"/>
      <c r="N167" s="5"/>
      <c r="O167" s="5"/>
      <c r="P167" s="2"/>
      <c r="Q167" s="5"/>
      <c r="R167" s="5"/>
      <c r="S167" s="5"/>
      <c r="T167" s="5"/>
      <c r="U167" s="5"/>
    </row>
    <row r="168" spans="2:21" x14ac:dyDescent="0.25">
      <c r="B168" s="3"/>
      <c r="C168" s="3"/>
      <c r="D168" s="3"/>
      <c r="E168" s="3"/>
      <c r="F168" s="3"/>
      <c r="G168" s="3"/>
      <c r="H168" s="1"/>
      <c r="I168" s="5"/>
      <c r="J168" s="5"/>
      <c r="K168" s="5"/>
      <c r="L168" s="5"/>
      <c r="M168" s="5"/>
      <c r="N168" s="5"/>
      <c r="O168" s="5"/>
      <c r="P168" s="2"/>
      <c r="Q168" s="5"/>
      <c r="R168" s="5"/>
      <c r="S168" s="5"/>
      <c r="T168" s="5"/>
      <c r="U168" s="5"/>
    </row>
    <row r="169" spans="2:21" x14ac:dyDescent="0.25">
      <c r="B169" s="4">
        <f>SUM(B159:B168)</f>
        <v>0.20500000000000002</v>
      </c>
      <c r="C169" s="4">
        <f>SUM(C159:C168)</f>
        <v>0.70499999999999996</v>
      </c>
      <c r="D169" s="4">
        <f>SUM(D159:D168)</f>
        <v>9.5000000000000001E-2</v>
      </c>
      <c r="E169" s="4">
        <f>SUM(E159:E168)</f>
        <v>0.45499999999999996</v>
      </c>
      <c r="F169" s="4">
        <f>SUM(F159:F168)</f>
        <v>0.41499999999999998</v>
      </c>
      <c r="G169" s="4">
        <f>SUM(G159:G168)</f>
        <v>0</v>
      </c>
      <c r="H169" s="1"/>
      <c r="I169" s="6">
        <f>SUM(I159:I168)</f>
        <v>1.69</v>
      </c>
      <c r="J169" s="6">
        <f>SUM(J159:J168)</f>
        <v>0.01</v>
      </c>
      <c r="K169" s="6">
        <f>SUM(K159:K168)</f>
        <v>7.61</v>
      </c>
      <c r="L169" s="6">
        <f>SUM(L159:L168)</f>
        <v>0</v>
      </c>
      <c r="M169" s="6">
        <f>SUM(M159:M168)</f>
        <v>0</v>
      </c>
      <c r="N169" s="6">
        <f>SUM(N159:N168)</f>
        <v>0</v>
      </c>
      <c r="O169" s="6">
        <f>SUM(O159:O168)</f>
        <v>0</v>
      </c>
      <c r="P169" s="2"/>
      <c r="Q169" s="6">
        <f>SUM(Q159:Q168)</f>
        <v>0.7</v>
      </c>
      <c r="R169" s="6">
        <f>SUM(R159:R168)</f>
        <v>0</v>
      </c>
      <c r="S169" s="6">
        <f>SUM(S159:S168)</f>
        <v>0</v>
      </c>
      <c r="T169" s="6">
        <f>SUM(T159:T168)</f>
        <v>0</v>
      </c>
      <c r="U169" s="6">
        <f>SUM(U159:U168)</f>
        <v>0</v>
      </c>
    </row>
    <row r="171" spans="2:21" s="22" customFormat="1" x14ac:dyDescent="0.25">
      <c r="B171" s="22">
        <f>B9+B23+B36+B49+B64+B79+B94+B109+B124+B139+B154+B169</f>
        <v>2.6215000000000006</v>
      </c>
      <c r="C171" s="22">
        <f>C9+C23+C36+C49+C64+C79+C94+C109+C124+C139+C154+C169</f>
        <v>6.0395000000000003</v>
      </c>
      <c r="D171" s="22">
        <f>D9+D23+D36+D49+D64+D79+D94+D109+D124+D139+D154+D169</f>
        <v>0.7679999999999999</v>
      </c>
      <c r="E171" s="22">
        <f>E9+E23+E36+E49+E64+E79+E94+E109+E124+E139+E154+E169</f>
        <v>2.073</v>
      </c>
      <c r="F171" s="22">
        <f>F9+F23+F36+F49+F64+F79+F94+F109+F124+F139+F154+F169</f>
        <v>0.98</v>
      </c>
      <c r="G171" s="22">
        <f>G9+G23+G36+G49+G64+G79+G94+G109+G124+G139+G154+G169</f>
        <v>0.21299999999999999</v>
      </c>
      <c r="I171" s="22">
        <f t="shared" ref="I171:U171" si="2">I9+I23+I36+I49+I64+I79+I94+I109+I124+I139+I154+I169</f>
        <v>32.89</v>
      </c>
      <c r="J171" s="22">
        <f t="shared" si="2"/>
        <v>0.25</v>
      </c>
      <c r="K171" s="22">
        <f t="shared" si="2"/>
        <v>120.92</v>
      </c>
      <c r="L171" s="22">
        <f t="shared" si="2"/>
        <v>33.53</v>
      </c>
      <c r="M171" s="22">
        <f t="shared" si="2"/>
        <v>3.94</v>
      </c>
      <c r="N171" s="22">
        <f t="shared" si="2"/>
        <v>3.84</v>
      </c>
      <c r="O171" s="22">
        <f t="shared" si="2"/>
        <v>0</v>
      </c>
      <c r="Q171" s="22">
        <f>Q10+Q23+Q36+Q49+Q64+Q79+Q94+Q109+Q124+Q139+Q154+Q169</f>
        <v>13.6</v>
      </c>
      <c r="R171" s="22">
        <f t="shared" si="2"/>
        <v>0</v>
      </c>
      <c r="S171" s="22">
        <f t="shared" si="2"/>
        <v>6.52</v>
      </c>
      <c r="T171" s="22">
        <f t="shared" si="2"/>
        <v>3.21</v>
      </c>
      <c r="U171" s="22">
        <f>U9+U23+U36+U49+U64+U79+U94+U109+U124+U139+U154+U169</f>
        <v>7.0000000000000007E-2</v>
      </c>
    </row>
  </sheetData>
  <mergeCells count="48">
    <mergeCell ref="B157:G157"/>
    <mergeCell ref="I157:O157"/>
    <mergeCell ref="Q157:U157"/>
    <mergeCell ref="Q127:U127"/>
    <mergeCell ref="B141:U141"/>
    <mergeCell ref="B142:G142"/>
    <mergeCell ref="I142:O142"/>
    <mergeCell ref="Q142:U142"/>
    <mergeCell ref="B156:U156"/>
    <mergeCell ref="B112:G112"/>
    <mergeCell ref="I112:O112"/>
    <mergeCell ref="Q112:U112"/>
    <mergeCell ref="B127:G127"/>
    <mergeCell ref="I127:O127"/>
    <mergeCell ref="B126:U126"/>
    <mergeCell ref="B97:G97"/>
    <mergeCell ref="I97:O97"/>
    <mergeCell ref="Q97:U97"/>
    <mergeCell ref="B111:R111"/>
    <mergeCell ref="B81:R81"/>
    <mergeCell ref="B82:G82"/>
    <mergeCell ref="I82:O82"/>
    <mergeCell ref="Q82:R82"/>
    <mergeCell ref="B96:R96"/>
    <mergeCell ref="B52:G52"/>
    <mergeCell ref="I52:O52"/>
    <mergeCell ref="Q52:R52"/>
    <mergeCell ref="B66:R66"/>
    <mergeCell ref="B67:G67"/>
    <mergeCell ref="I67:O67"/>
    <mergeCell ref="Q67:R67"/>
    <mergeCell ref="B38:R38"/>
    <mergeCell ref="B39:G39"/>
    <mergeCell ref="I39:O39"/>
    <mergeCell ref="Q39:R39"/>
    <mergeCell ref="B51:R51"/>
    <mergeCell ref="B13:G13"/>
    <mergeCell ref="I13:O13"/>
    <mergeCell ref="Q13:R13"/>
    <mergeCell ref="B25:R25"/>
    <mergeCell ref="B26:G26"/>
    <mergeCell ref="I26:O26"/>
    <mergeCell ref="Q26:R26"/>
    <mergeCell ref="B2:G2"/>
    <mergeCell ref="I2:O2"/>
    <mergeCell ref="Q2:R2"/>
    <mergeCell ref="B1:R1"/>
    <mergeCell ref="B12:R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FDF50-B78A-4FE4-A7B6-961963E2206E}">
  <dimension ref="A1:N12"/>
  <sheetViews>
    <sheetView tabSelected="1" topLeftCell="A15" zoomScaleNormal="100" workbookViewId="0">
      <selection activeCell="R24" sqref="R24"/>
    </sheetView>
  </sheetViews>
  <sheetFormatPr baseColWidth="10" defaultRowHeight="15" x14ac:dyDescent="0.25"/>
  <cols>
    <col min="1" max="1" width="42.140625" customWidth="1"/>
    <col min="2" max="2" width="6.85546875" bestFit="1" customWidth="1"/>
    <col min="3" max="5" width="7" bestFit="1" customWidth="1"/>
    <col min="6" max="6" width="6.42578125" bestFit="1" customWidth="1"/>
    <col min="7" max="7" width="7.140625" bestFit="1" customWidth="1"/>
    <col min="8" max="8" width="6.7109375" bestFit="1" customWidth="1"/>
    <col min="9" max="9" width="7.140625" bestFit="1" customWidth="1"/>
    <col min="10" max="10" width="6.5703125" bestFit="1" customWidth="1"/>
    <col min="11" max="11" width="7.42578125" bestFit="1" customWidth="1"/>
    <col min="12" max="12" width="6.5703125" bestFit="1" customWidth="1"/>
    <col min="13" max="13" width="6" bestFit="1" customWidth="1"/>
    <col min="14" max="14" width="14.85546875" bestFit="1" customWidth="1"/>
    <col min="15" max="15" width="15.28515625" bestFit="1" customWidth="1"/>
    <col min="16" max="16" width="14.7109375" bestFit="1" customWidth="1"/>
    <col min="17" max="17" width="15.5703125" bestFit="1" customWidth="1"/>
    <col min="18" max="18" width="14.7109375" bestFit="1" customWidth="1"/>
    <col min="19" max="19" width="14.140625" bestFit="1" customWidth="1"/>
  </cols>
  <sheetData>
    <row r="1" spans="1:14" x14ac:dyDescent="0.25">
      <c r="A1" s="23" t="s">
        <v>33</v>
      </c>
      <c r="B1" s="24">
        <v>45505</v>
      </c>
      <c r="C1" s="24">
        <v>45536</v>
      </c>
      <c r="D1" s="24">
        <v>45566</v>
      </c>
      <c r="E1" s="24">
        <v>45597</v>
      </c>
      <c r="F1" s="24">
        <v>45627</v>
      </c>
      <c r="G1" s="24">
        <v>45658</v>
      </c>
      <c r="H1" s="24">
        <v>45689</v>
      </c>
      <c r="I1" s="24">
        <v>45717</v>
      </c>
      <c r="J1" s="24">
        <v>45748</v>
      </c>
      <c r="K1" s="24">
        <v>45778</v>
      </c>
      <c r="L1" s="24">
        <v>45809</v>
      </c>
      <c r="M1" s="24">
        <v>45839</v>
      </c>
      <c r="N1" s="26" t="s">
        <v>44</v>
      </c>
    </row>
    <row r="2" spans="1:14" x14ac:dyDescent="0.25">
      <c r="A2" s="14" t="s">
        <v>34</v>
      </c>
      <c r="B2" s="25">
        <f>Residuos!K9</f>
        <v>11.58</v>
      </c>
      <c r="C2" s="25">
        <f>Residuos!K23</f>
        <v>16.11</v>
      </c>
      <c r="D2" s="25">
        <f>Residuos!K36</f>
        <v>24.41</v>
      </c>
      <c r="E2" s="25">
        <f>Residuos!K49</f>
        <v>0</v>
      </c>
      <c r="F2" s="25">
        <f>Residuos!K64</f>
        <v>6.9</v>
      </c>
      <c r="G2" s="25">
        <f>Residuos!K79</f>
        <v>6.8</v>
      </c>
      <c r="H2" s="25">
        <f>Residuos!K94</f>
        <v>6.02</v>
      </c>
      <c r="I2" s="25">
        <f>Residuos!K109</f>
        <v>15.490000000000002</v>
      </c>
      <c r="J2" s="25">
        <f>Residuos!K124</f>
        <v>7.37</v>
      </c>
      <c r="K2" s="25">
        <f>Residuos!K139</f>
        <v>7.27</v>
      </c>
      <c r="L2" s="25">
        <f>Residuos!K154</f>
        <v>11.36</v>
      </c>
      <c r="M2" s="25">
        <f>Residuos!K169</f>
        <v>7.61</v>
      </c>
      <c r="N2" s="26">
        <f>SUM(B2:M2)</f>
        <v>120.92</v>
      </c>
    </row>
    <row r="3" spans="1:14" x14ac:dyDescent="0.25">
      <c r="A3" s="14" t="s">
        <v>35</v>
      </c>
      <c r="B3" s="25">
        <f>Residuos!B9</f>
        <v>0.29900000000000004</v>
      </c>
      <c r="C3" s="25">
        <f>Residuos!B23</f>
        <v>0.17599999999999999</v>
      </c>
      <c r="D3" s="25">
        <f>Residuos!B36</f>
        <v>5.6500000000000002E-2</v>
      </c>
      <c r="E3" s="25">
        <f>Residuos!B49+Residuos!U49</f>
        <v>0.10700000000000001</v>
      </c>
      <c r="F3" s="25">
        <f>Residuos!B64+Residuos!T64</f>
        <v>9.9000000000000005E-2</v>
      </c>
      <c r="G3" s="25">
        <f>Residuos!B79+Residuos!T79</f>
        <v>0.191</v>
      </c>
      <c r="H3" s="25">
        <f>Residuos!B94+Residuos!T94</f>
        <v>2.98</v>
      </c>
      <c r="I3" s="25">
        <f>Residuos!B109+Residuos!T109</f>
        <v>0.50800000000000001</v>
      </c>
      <c r="J3" s="25">
        <f>Residuos!B124+Residuos!T124</f>
        <v>1.0070000000000001</v>
      </c>
      <c r="K3" s="25">
        <f>Residuos!B139+Residuos!T139</f>
        <v>0.14300000000000002</v>
      </c>
      <c r="L3" s="25">
        <f>Residuos!B154+Residuos!T154</f>
        <v>6.0000000000000005E-2</v>
      </c>
      <c r="M3" s="25">
        <f>Residuos!B169+Residuos!T169</f>
        <v>0.20500000000000002</v>
      </c>
      <c r="N3" s="26">
        <f t="shared" ref="N3:N12" si="0">SUM(B3:M3)</f>
        <v>5.8315000000000001</v>
      </c>
    </row>
    <row r="4" spans="1:14" x14ac:dyDescent="0.25">
      <c r="A4" s="14" t="s">
        <v>36</v>
      </c>
      <c r="B4" s="25">
        <v>0</v>
      </c>
      <c r="C4" s="25">
        <f>Residuos!N23</f>
        <v>0</v>
      </c>
      <c r="D4" s="25">
        <f>Residuos!N36</f>
        <v>0</v>
      </c>
      <c r="E4" s="25">
        <f>Residuos!N49+Residuos!R49</f>
        <v>0</v>
      </c>
      <c r="F4" s="25">
        <f>Residuos!N64+Residuos!R64</f>
        <v>0</v>
      </c>
      <c r="G4" s="25">
        <f>Residuos!N79+Residuos!R79</f>
        <v>0</v>
      </c>
      <c r="H4" s="25">
        <f>Residuos!N94+Residuos!R94</f>
        <v>2.81</v>
      </c>
      <c r="I4" s="25">
        <f>Residuos!N109+Residuos!R109</f>
        <v>0</v>
      </c>
      <c r="J4" s="25">
        <f>Residuos!N124+Residuos!R124</f>
        <v>0</v>
      </c>
      <c r="K4" s="25">
        <f>Residuos!N139+Residuos!R139</f>
        <v>1.03</v>
      </c>
      <c r="L4" s="25">
        <f>Residuos!N154+Residuos!R154</f>
        <v>0</v>
      </c>
      <c r="M4" s="25">
        <f>Residuos!N169+Residuos!R169</f>
        <v>0</v>
      </c>
      <c r="N4" s="26">
        <f t="shared" si="0"/>
        <v>3.84</v>
      </c>
    </row>
    <row r="5" spans="1:14" x14ac:dyDescent="0.25">
      <c r="A5" s="14" t="s">
        <v>37</v>
      </c>
      <c r="B5" s="25">
        <f>Residuos!C9+Residuos!J9</f>
        <v>0.501</v>
      </c>
      <c r="C5" s="25">
        <f>Residuos!C23+Residuos!J23</f>
        <v>0.42500000000000004</v>
      </c>
      <c r="D5" s="25">
        <f>Residuos!C36+Residuos!J36</f>
        <v>0.4365</v>
      </c>
      <c r="E5" s="25">
        <f>Residuos!C49+Residuos!J49</f>
        <v>0.40700000000000003</v>
      </c>
      <c r="F5" s="25">
        <f>Residuos!C64+Residuos!J64</f>
        <v>0.37800000000000006</v>
      </c>
      <c r="G5" s="25">
        <f>Residuos!J79+Residuos!C79</f>
        <v>0.63800000000000001</v>
      </c>
      <c r="H5" s="25">
        <f>Residuos!C94+Residuos!J94</f>
        <v>0.47000000000000003</v>
      </c>
      <c r="I5" s="25">
        <f>Residuos!C109+Residuos!J109</f>
        <v>0.48800000000000004</v>
      </c>
      <c r="J5" s="25">
        <f>Residuos!J124+Residuos!C124</f>
        <v>0.67600000000000005</v>
      </c>
      <c r="K5" s="25">
        <f>Residuos!J139+Residuos!C139</f>
        <v>0.74</v>
      </c>
      <c r="L5" s="25">
        <f>Residuos!C154+Residuos!J154</f>
        <v>0.41500000000000004</v>
      </c>
      <c r="M5" s="25">
        <f>Residuos!C169+Residuos!J169</f>
        <v>0.71499999999999997</v>
      </c>
      <c r="N5" s="26">
        <f t="shared" si="0"/>
        <v>6.2895000000000003</v>
      </c>
    </row>
    <row r="6" spans="1:14" x14ac:dyDescent="0.25">
      <c r="A6" s="14" t="s">
        <v>38</v>
      </c>
      <c r="B6" s="25">
        <f>Residuos!I9+Residuos!Q10</f>
        <v>4.74</v>
      </c>
      <c r="C6" s="25">
        <f>Residuos!I23+Residuos!Q23</f>
        <v>3.53</v>
      </c>
      <c r="D6" s="25">
        <f>Residuos!I36+Residuos!Q36</f>
        <v>2.3200000000000003</v>
      </c>
      <c r="E6" s="25">
        <f>Residuos!I49+Residuos!Q49</f>
        <v>2.46</v>
      </c>
      <c r="F6" s="25">
        <f>Residuos!I64+Residuos!Q64</f>
        <v>6.93</v>
      </c>
      <c r="G6" s="25">
        <f>Residuos!I79+Residuos!Q79</f>
        <v>3.6000000000000005</v>
      </c>
      <c r="H6" s="25">
        <f>Residuos!I94+Residuos!Q94</f>
        <v>4.83</v>
      </c>
      <c r="I6" s="25">
        <f>Residuos!I109+Residuos!Q109</f>
        <v>3.42</v>
      </c>
      <c r="J6" s="25">
        <f>Residuos!I124+Residuos!Q124</f>
        <v>7.379999999999999</v>
      </c>
      <c r="K6" s="25">
        <f>Residuos!I139+Residuos!Q139</f>
        <v>1.96</v>
      </c>
      <c r="L6" s="25">
        <f>Residuos!I154+Residuos!Q154</f>
        <v>2.93</v>
      </c>
      <c r="M6" s="25">
        <f>Residuos!I169+Residuos!Q169</f>
        <v>2.3899999999999997</v>
      </c>
      <c r="N6" s="26">
        <f t="shared" si="0"/>
        <v>46.490000000000009</v>
      </c>
    </row>
    <row r="7" spans="1:14" ht="45" x14ac:dyDescent="0.25">
      <c r="A7" s="14" t="s">
        <v>39</v>
      </c>
      <c r="B7" s="25">
        <f>Residuos!D9</f>
        <v>0.22799999999999998</v>
      </c>
      <c r="C7" s="25">
        <f>Residuos!D23</f>
        <v>0</v>
      </c>
      <c r="D7" s="25">
        <f>Residuos!D36</f>
        <v>0</v>
      </c>
      <c r="E7" s="25">
        <f>Residuos!D49</f>
        <v>0.20699999999999999</v>
      </c>
      <c r="F7" s="25">
        <f>Residuos!D64</f>
        <v>0.23799999999999999</v>
      </c>
      <c r="G7" s="25">
        <f>Residuos!D79</f>
        <v>0</v>
      </c>
      <c r="H7" s="25">
        <f>Residuos!D94</f>
        <v>0</v>
      </c>
      <c r="I7" s="25">
        <f>Residuos!D109</f>
        <v>0</v>
      </c>
      <c r="J7" s="25">
        <f>Residuos!D124</f>
        <v>0</v>
      </c>
      <c r="K7" s="25">
        <f>Residuos!D139</f>
        <v>0</v>
      </c>
      <c r="L7" s="25">
        <f>Residuos!D154</f>
        <v>0</v>
      </c>
      <c r="M7" s="25">
        <f>Residuos!D169</f>
        <v>9.5000000000000001E-2</v>
      </c>
      <c r="N7" s="26">
        <f t="shared" si="0"/>
        <v>0.7679999999999999</v>
      </c>
    </row>
    <row r="8" spans="1:14" ht="30" x14ac:dyDescent="0.25">
      <c r="A8" s="14" t="s">
        <v>40</v>
      </c>
      <c r="B8" s="25">
        <v>0</v>
      </c>
      <c r="C8" s="25">
        <f>0</f>
        <v>0</v>
      </c>
      <c r="D8" s="25">
        <f>0</f>
        <v>0</v>
      </c>
      <c r="E8" s="25">
        <f>Residuos!L49</f>
        <v>0</v>
      </c>
      <c r="F8" s="25">
        <f>Residuos!L64</f>
        <v>10.58</v>
      </c>
      <c r="G8" s="25">
        <f>Residuos!L79</f>
        <v>8.19</v>
      </c>
      <c r="H8" s="25">
        <f>Residuos!L94</f>
        <v>0</v>
      </c>
      <c r="I8" s="25">
        <f>Residuos!L109</f>
        <v>8.8699999999999992</v>
      </c>
      <c r="J8" s="25">
        <f>Residuos!L124</f>
        <v>5.89</v>
      </c>
      <c r="K8" s="25">
        <f>Residuos!L139</f>
        <v>0</v>
      </c>
      <c r="L8" s="25">
        <f>Residuos!L154</f>
        <v>0</v>
      </c>
      <c r="M8" s="25">
        <f>Residuos!L169</f>
        <v>0</v>
      </c>
      <c r="N8" s="26">
        <f t="shared" si="0"/>
        <v>33.53</v>
      </c>
    </row>
    <row r="9" spans="1:14" ht="30" x14ac:dyDescent="0.25">
      <c r="A9" s="14" t="s">
        <v>41</v>
      </c>
      <c r="B9" s="25">
        <f>0</f>
        <v>0</v>
      </c>
      <c r="C9" s="25">
        <f>Residuos!M23</f>
        <v>3.21</v>
      </c>
      <c r="D9" s="25">
        <f>Residuos!M36</f>
        <v>0</v>
      </c>
      <c r="E9" s="25">
        <f>Residuos!M49+Residuos!S49</f>
        <v>0</v>
      </c>
      <c r="F9" s="25">
        <f>Residuos!M64+Residuos!S64</f>
        <v>0</v>
      </c>
      <c r="G9" s="25">
        <f>Residuos!M79+Residuos!S79</f>
        <v>0</v>
      </c>
      <c r="H9" s="25">
        <f>Residuos!M94+Residuos!S94</f>
        <v>0.73</v>
      </c>
      <c r="I9" s="25">
        <f>Residuos!M109+Residuos!S109</f>
        <v>6.52</v>
      </c>
      <c r="J9" s="25">
        <f>Residuos!M124+Residuos!S124</f>
        <v>0</v>
      </c>
      <c r="K9" s="25">
        <f>Residuos!M139+Residuos!S139</f>
        <v>0</v>
      </c>
      <c r="L9" s="25">
        <f>Residuos!M154+Residuos!S154</f>
        <v>0</v>
      </c>
      <c r="M9" s="25">
        <f>Residuos!M169+Residuos!S169</f>
        <v>0</v>
      </c>
      <c r="N9" s="26">
        <f t="shared" si="0"/>
        <v>10.459999999999999</v>
      </c>
    </row>
    <row r="10" spans="1:14" x14ac:dyDescent="0.25">
      <c r="A10" s="14" t="s">
        <v>42</v>
      </c>
      <c r="B10" s="25">
        <f>Residuos!E9</f>
        <v>0.10100000000000001</v>
      </c>
      <c r="C10" s="25">
        <f>Residuos!E23</f>
        <v>7.6999999999999999E-2</v>
      </c>
      <c r="D10" s="25">
        <f>Residuos!E36</f>
        <v>6.4000000000000001E-2</v>
      </c>
      <c r="E10" s="25">
        <f>Residuos!E49</f>
        <v>0.106</v>
      </c>
      <c r="F10" s="25">
        <f>Residuos!E64</f>
        <v>4.1000000000000002E-2</v>
      </c>
      <c r="G10" s="25">
        <f>Residuos!E79</f>
        <v>7.3999999999999996E-2</v>
      </c>
      <c r="H10" s="25">
        <f>Residuos!E94</f>
        <v>0.125</v>
      </c>
      <c r="I10" s="25">
        <f>Residuos!E109+Residuos!U109</f>
        <v>0.17100000000000001</v>
      </c>
      <c r="J10" s="25">
        <f>Residuos!E124+Residuos!U124</f>
        <v>0.53300000000000003</v>
      </c>
      <c r="K10" s="25">
        <f>Residuos!E139+Residuos!U139</f>
        <v>0.29099999999999998</v>
      </c>
      <c r="L10" s="25">
        <f>Residuos!E154+Residuos!U154</f>
        <v>0.105</v>
      </c>
      <c r="M10" s="25">
        <f>Residuos!E169+Residuos!U169</f>
        <v>0.45499999999999996</v>
      </c>
      <c r="N10" s="26">
        <f t="shared" si="0"/>
        <v>2.1429999999999998</v>
      </c>
    </row>
    <row r="11" spans="1:14" x14ac:dyDescent="0.25">
      <c r="A11" s="14" t="s">
        <v>43</v>
      </c>
      <c r="B11" s="25">
        <f>Residuos!F9</f>
        <v>7.8E-2</v>
      </c>
      <c r="C11" s="25">
        <f>Residuos!F23</f>
        <v>7.2000000000000008E-2</v>
      </c>
      <c r="D11" s="25">
        <f>Residuos!F36</f>
        <v>2.3E-2</v>
      </c>
      <c r="E11" s="25">
        <f>Residuos!F49</f>
        <v>5.3000000000000005E-2</v>
      </c>
      <c r="F11" s="25">
        <f>Residuos!F64</f>
        <v>3.4000000000000002E-2</v>
      </c>
      <c r="G11" s="25">
        <f>Residuos!F79</f>
        <v>8.7000000000000008E-2</v>
      </c>
      <c r="H11" s="25">
        <f>Residuos!F94</f>
        <v>5.5E-2</v>
      </c>
      <c r="I11" s="25">
        <f>Residuos!F109</f>
        <v>2.3E-2</v>
      </c>
      <c r="J11" s="25">
        <f>Residuos!F124</f>
        <v>4.3999999999999997E-2</v>
      </c>
      <c r="K11" s="25">
        <f>Residuos!F139</f>
        <v>5.6000000000000001E-2</v>
      </c>
      <c r="L11" s="25">
        <f>Residuos!F154</f>
        <v>0.04</v>
      </c>
      <c r="M11" s="25">
        <f>Residuos!F169</f>
        <v>0.41499999999999998</v>
      </c>
      <c r="N11" s="26">
        <f t="shared" si="0"/>
        <v>0.98</v>
      </c>
    </row>
    <row r="12" spans="1:14" x14ac:dyDescent="0.25">
      <c r="A12" s="14" t="s">
        <v>11</v>
      </c>
      <c r="B12" s="25">
        <f>Residuos!G9</f>
        <v>0.21299999999999999</v>
      </c>
      <c r="C12" s="25">
        <f>Residuos!G23</f>
        <v>0</v>
      </c>
      <c r="D12" s="25">
        <f>Residuos!G36</f>
        <v>0</v>
      </c>
      <c r="E12" s="25">
        <f>Residuos!G49</f>
        <v>0</v>
      </c>
      <c r="F12" s="25">
        <f>Residuos!G64</f>
        <v>0</v>
      </c>
      <c r="G12" s="25">
        <f>Residuos!G79</f>
        <v>0</v>
      </c>
      <c r="H12" s="25">
        <f>Residuos!G94</f>
        <v>0</v>
      </c>
      <c r="I12" s="25">
        <f>Residuos!G109</f>
        <v>0</v>
      </c>
      <c r="J12" s="25">
        <f>Residuos!G124</f>
        <v>0</v>
      </c>
      <c r="K12" s="25">
        <f>Residuos!G139</f>
        <v>0</v>
      </c>
      <c r="L12" s="25">
        <f>Residuos!G154</f>
        <v>0</v>
      </c>
      <c r="M12" s="25">
        <f>Residuos!G169</f>
        <v>0</v>
      </c>
      <c r="N12" s="26">
        <f t="shared" si="0"/>
        <v>0.21299999999999999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Residuos</vt:lpstr>
      <vt:lpstr>Comportamiento 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CrUz</dc:creator>
  <cp:lastModifiedBy>LuPiTa CrUz</cp:lastModifiedBy>
  <dcterms:created xsi:type="dcterms:W3CDTF">2025-08-27T22:28:16Z</dcterms:created>
  <dcterms:modified xsi:type="dcterms:W3CDTF">2025-08-28T03:56:36Z</dcterms:modified>
</cp:coreProperties>
</file>