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rmex\Desktop\IMELDA\"/>
    </mc:Choice>
  </mc:AlternateContent>
  <bookViews>
    <workbookView xWindow="0" yWindow="0" windowWidth="28800" windowHeight="12330" activeTab="1"/>
  </bookViews>
  <sheets>
    <sheet name="JUNIO 06" sheetId="1" r:id="rId1"/>
    <sheet name="JULIO 0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18" i="1" l="1"/>
  <c r="H17" i="1"/>
  <c r="H18" i="1" s="1"/>
  <c r="I9" i="1"/>
  <c r="H8" i="1"/>
  <c r="H7" i="1"/>
  <c r="H6" i="1"/>
  <c r="H5" i="1"/>
  <c r="H4" i="1"/>
  <c r="H3" i="1"/>
  <c r="I21" i="1"/>
  <c r="I42" i="1"/>
  <c r="I12" i="1"/>
  <c r="I24" i="1"/>
  <c r="I15" i="1"/>
  <c r="I20" i="2"/>
  <c r="I8" i="2"/>
  <c r="H19" i="2"/>
  <c r="H18" i="2"/>
  <c r="H17" i="2"/>
  <c r="H16" i="2"/>
  <c r="H15" i="2"/>
  <c r="I12" i="2"/>
  <c r="H11" i="2"/>
  <c r="H10" i="2"/>
  <c r="H7" i="2"/>
  <c r="H6" i="2"/>
  <c r="H5" i="2"/>
  <c r="H4" i="2"/>
  <c r="H3" i="2"/>
  <c r="H8" i="2" s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3" i="1"/>
  <c r="H24" i="1" s="1"/>
  <c r="H14" i="1"/>
  <c r="H15" i="1" s="1"/>
  <c r="H12" i="1"/>
  <c r="H20" i="1"/>
  <c r="H21" i="1" s="1"/>
  <c r="H12" i="2" l="1"/>
  <c r="H20" i="2"/>
  <c r="H9" i="1"/>
  <c r="H42" i="1"/>
</calcChain>
</file>

<file path=xl/sharedStrings.xml><?xml version="1.0" encoding="utf-8"?>
<sst xmlns="http://schemas.openxmlformats.org/spreadsheetml/2006/main" count="148" uniqueCount="74">
  <si>
    <t>INV0000009711</t>
  </si>
  <si>
    <t>JOHNSON CONTROLS ENTERPRISES MEXICO</t>
  </si>
  <si>
    <t>Factura</t>
  </si>
  <si>
    <t>INV0000009583</t>
  </si>
  <si>
    <t>GRAFTECH MEXICO</t>
  </si>
  <si>
    <t>INV0000009368</t>
  </si>
  <si>
    <t>Comision</t>
  </si>
  <si>
    <t xml:space="preserve">Pago </t>
  </si>
  <si>
    <t>Fecha</t>
  </si>
  <si>
    <t>Saldos</t>
  </si>
  <si>
    <t>Documento</t>
  </si>
  <si>
    <t>Cliente</t>
  </si>
  <si>
    <t xml:space="preserve">información Pago </t>
  </si>
  <si>
    <t>INV0000009830</t>
  </si>
  <si>
    <t>INV0000009879</t>
  </si>
  <si>
    <t>INV0000009760</t>
  </si>
  <si>
    <t>INV0000009768</t>
  </si>
  <si>
    <t>2-160725-YT-27296</t>
  </si>
  <si>
    <t>2-110625-KL-04781</t>
  </si>
  <si>
    <t>INV0000009584</t>
  </si>
  <si>
    <t>RECICLADORA INDUSTRIAL DE ACUMULADORES</t>
  </si>
  <si>
    <t>BACHOCO</t>
  </si>
  <si>
    <t>INV0000009807</t>
  </si>
  <si>
    <t>INV0000009565</t>
  </si>
  <si>
    <t>INV0000009579</t>
  </si>
  <si>
    <t>INV0000009607</t>
  </si>
  <si>
    <t>INV0000009608</t>
  </si>
  <si>
    <t>INV0000009609</t>
  </si>
  <si>
    <t>INV0000009616</t>
  </si>
  <si>
    <t>INV0000009635</t>
  </si>
  <si>
    <t>INV0000009658</t>
  </si>
  <si>
    <t>INV0000009660</t>
  </si>
  <si>
    <t>INV0000009661</t>
  </si>
  <si>
    <t>INV0000009662</t>
  </si>
  <si>
    <t>INV0000009663</t>
  </si>
  <si>
    <t>INV0000009664</t>
  </si>
  <si>
    <t>INV0000009669</t>
  </si>
  <si>
    <t>INV0000009688</t>
  </si>
  <si>
    <t>INV0000009689</t>
  </si>
  <si>
    <t>INV0000009690</t>
  </si>
  <si>
    <t>INV0000009710</t>
  </si>
  <si>
    <t>2-300625-UU-19537</t>
  </si>
  <si>
    <t>INV0000009732</t>
  </si>
  <si>
    <t>INV0000009733</t>
  </si>
  <si>
    <t>INV0000009750</t>
  </si>
  <si>
    <t>2-010725-L2-31761</t>
  </si>
  <si>
    <t>INV0000009854</t>
  </si>
  <si>
    <t>INV0000009714</t>
  </si>
  <si>
    <t>GONHER DE MEXICO</t>
  </si>
  <si>
    <t>INV0000009577</t>
  </si>
  <si>
    <t>INV0000009578</t>
  </si>
  <si>
    <t>INV0000009630</t>
  </si>
  <si>
    <t>INV0000009708</t>
  </si>
  <si>
    <t>INV0000009741</t>
  </si>
  <si>
    <t>INV0000009799</t>
  </si>
  <si>
    <t>23,347.03</t>
  </si>
  <si>
    <t>65,829.25</t>
  </si>
  <si>
    <t>45,898.30</t>
  </si>
  <si>
    <t>140,590.90</t>
  </si>
  <si>
    <t>113,688.53</t>
  </si>
  <si>
    <t>56,226.13</t>
  </si>
  <si>
    <t>Bajio 2</t>
  </si>
  <si>
    <t>Bajio 1</t>
  </si>
  <si>
    <t>E FACTOR DIEZ</t>
  </si>
  <si>
    <t>INV0000009867</t>
  </si>
  <si>
    <t>80,701.43</t>
  </si>
  <si>
    <t>Fecha Timbrado</t>
  </si>
  <si>
    <t>Razón Social Timbrado</t>
  </si>
  <si>
    <t>Arrendadora y Factor Banorte</t>
  </si>
  <si>
    <t>Citi Banamex</t>
  </si>
  <si>
    <t>Citi</t>
  </si>
  <si>
    <t>Arrendadora</t>
  </si>
  <si>
    <t>INV0000009942</t>
  </si>
  <si>
    <t>42,118.44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</si>
</sst>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5" fillId="0" borderId="1" xfId="0" applyNumberFormat="1" applyFont="1" applyFill="1" applyBorder="1"/>
    <xf numFmtId="0" fontId="6" fillId="0" borderId="1" xfId="0" applyFont="1" applyFill="1" applyBorder="1"/>
    <xf numFmtId="43" fontId="9" fillId="3" borderId="0" xfId="1" applyFont="1" applyFill="1" applyBorder="1" applyAlignment="1">
      <alignment horizontal="center" vertical="center"/>
    </xf>
    <xf numFmtId="14" fontId="9" fillId="3" borderId="0" xfId="1" applyNumberFormat="1" applyFont="1" applyFill="1" applyBorder="1" applyAlignment="1">
      <alignment horizontal="center" vertical="center"/>
    </xf>
    <xf numFmtId="44" fontId="9" fillId="3" borderId="0" xfId="2" applyFont="1" applyFill="1" applyBorder="1" applyAlignment="1">
      <alignment horizontal="center" vertical="center"/>
    </xf>
    <xf numFmtId="0" fontId="11" fillId="0" borderId="1" xfId="0" applyNumberFormat="1" applyFont="1" applyFill="1" applyBorder="1"/>
    <xf numFmtId="0" fontId="11" fillId="0" borderId="1" xfId="0" applyFont="1" applyFill="1" applyBorder="1"/>
    <xf numFmtId="0" fontId="7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horizontal="center" vertical="center"/>
    </xf>
    <xf numFmtId="0" fontId="11" fillId="0" borderId="0" xfId="0" applyNumberFormat="1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1" fillId="0" borderId="0" xfId="0" applyFont="1" applyBorder="1"/>
    <xf numFmtId="14" fontId="11" fillId="0" borderId="0" xfId="0" applyNumberFormat="1" applyFont="1" applyFill="1" applyBorder="1"/>
    <xf numFmtId="44" fontId="11" fillId="0" borderId="0" xfId="2" applyFont="1" applyFill="1" applyBorder="1" applyAlignment="1"/>
    <xf numFmtId="44" fontId="11" fillId="0" borderId="0" xfId="2" applyFont="1" applyFill="1" applyBorder="1"/>
    <xf numFmtId="44" fontId="6" fillId="0" borderId="0" xfId="2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14" fontId="6" fillId="0" borderId="0" xfId="0" applyNumberFormat="1" applyFont="1" applyFill="1" applyBorder="1"/>
    <xf numFmtId="44" fontId="12" fillId="0" borderId="0" xfId="2" applyFont="1" applyFill="1" applyBorder="1" applyAlignment="1"/>
    <xf numFmtId="44" fontId="6" fillId="0" borderId="0" xfId="2" applyFont="1" applyFill="1" applyBorder="1"/>
    <xf numFmtId="0" fontId="6" fillId="0" borderId="0" xfId="0" applyFont="1" applyBorder="1"/>
    <xf numFmtId="14" fontId="6" fillId="0" borderId="0" xfId="0" applyNumberFormat="1" applyFont="1" applyBorder="1"/>
    <xf numFmtId="44" fontId="6" fillId="0" borderId="0" xfId="2" applyFont="1" applyBorder="1"/>
    <xf numFmtId="44" fontId="13" fillId="0" borderId="0" xfId="2" applyFont="1" applyFill="1" applyBorder="1" applyAlignment="1"/>
    <xf numFmtId="14" fontId="11" fillId="0" borderId="1" xfId="0" applyNumberFormat="1" applyFont="1" applyFill="1" applyBorder="1"/>
    <xf numFmtId="44" fontId="11" fillId="0" borderId="1" xfId="2" applyFont="1" applyFill="1" applyBorder="1"/>
    <xf numFmtId="0" fontId="3" fillId="0" borderId="0" xfId="0" applyFont="1" applyBorder="1"/>
    <xf numFmtId="43" fontId="13" fillId="0" borderId="1" xfId="1" applyFont="1" applyFill="1" applyBorder="1" applyAlignment="1">
      <alignment horizontal="right"/>
    </xf>
    <xf numFmtId="43" fontId="13" fillId="0" borderId="0" xfId="1" applyFont="1" applyFill="1" applyBorder="1" applyAlignment="1">
      <alignment horizontal="right"/>
    </xf>
    <xf numFmtId="0" fontId="3" fillId="0" borderId="0" xfId="0" applyFont="1" applyFill="1" applyBorder="1"/>
    <xf numFmtId="14" fontId="6" fillId="0" borderId="1" xfId="0" applyNumberFormat="1" applyFont="1" applyFill="1" applyBorder="1"/>
    <xf numFmtId="44" fontId="6" fillId="0" borderId="1" xfId="2" applyFont="1" applyFill="1" applyBorder="1"/>
    <xf numFmtId="0" fontId="9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horizontal="right"/>
    </xf>
    <xf numFmtId="44" fontId="6" fillId="4" borderId="1" xfId="2" applyFont="1" applyFill="1" applyBorder="1" applyAlignment="1"/>
    <xf numFmtId="44" fontId="5" fillId="0" borderId="2" xfId="2" applyFont="1" applyFill="1" applyBorder="1" applyAlignment="1">
      <alignment horizontal="right"/>
    </xf>
    <xf numFmtId="14" fontId="9" fillId="3" borderId="0" xfId="2" applyNumberFormat="1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right"/>
    </xf>
    <xf numFmtId="44" fontId="11" fillId="4" borderId="1" xfId="2" applyFont="1" applyFill="1" applyBorder="1" applyAlignment="1"/>
    <xf numFmtId="44" fontId="11" fillId="0" borderId="1" xfId="2" applyFont="1" applyFill="1" applyBorder="1" applyAlignment="1">
      <alignment horizontal="right"/>
    </xf>
    <xf numFmtId="44" fontId="11" fillId="0" borderId="2" xfId="2" applyFont="1" applyFill="1" applyBorder="1" applyAlignment="1">
      <alignment horizontal="right"/>
    </xf>
    <xf numFmtId="14" fontId="1" fillId="0" borderId="0" xfId="0" applyNumberFormat="1" applyFont="1" applyBorder="1"/>
    <xf numFmtId="14" fontId="1" fillId="0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workbookViewId="0">
      <pane ySplit="2" topLeftCell="A6" activePane="bottomLeft" state="frozen"/>
      <selection pane="bottomLeft" activeCell="I34" sqref="I34"/>
    </sheetView>
  </sheetViews>
  <sheetFormatPr baseColWidth="10" defaultRowHeight="12.75" x14ac:dyDescent="0.2"/>
  <cols>
    <col min="1" max="1" width="11.42578125" style="24"/>
    <col min="2" max="2" width="26.140625" style="24" customWidth="1"/>
    <col min="3" max="3" width="16.85546875" style="24" customWidth="1"/>
    <col min="4" max="4" width="12" style="26" bestFit="1" customWidth="1"/>
    <col min="5" max="5" width="7" style="26" customWidth="1"/>
    <col min="6" max="6" width="13.7109375" style="24" customWidth="1"/>
    <col min="7" max="7" width="13.28515625" style="25" customWidth="1"/>
    <col min="8" max="9" width="13.140625" style="26" customWidth="1"/>
    <col min="10" max="10" width="11.42578125" style="24"/>
    <col min="11" max="11" width="11.42578125" style="25"/>
    <col min="12" max="16384" width="11.42578125" style="24"/>
  </cols>
  <sheetData>
    <row r="1" spans="1:12" x14ac:dyDescent="0.2">
      <c r="F1" s="48" t="s">
        <v>12</v>
      </c>
      <c r="G1" s="48"/>
      <c r="H1" s="48"/>
      <c r="I1" s="48"/>
    </row>
    <row r="2" spans="1:12" x14ac:dyDescent="0.2">
      <c r="B2" s="37" t="s">
        <v>11</v>
      </c>
      <c r="C2" s="36" t="s">
        <v>10</v>
      </c>
      <c r="D2" s="5" t="s">
        <v>9</v>
      </c>
      <c r="E2" s="5"/>
      <c r="F2" s="3" t="s">
        <v>2</v>
      </c>
      <c r="G2" s="4" t="s">
        <v>8</v>
      </c>
      <c r="H2" s="5" t="s">
        <v>7</v>
      </c>
      <c r="I2" s="5" t="s">
        <v>6</v>
      </c>
      <c r="J2" s="5" t="s">
        <v>67</v>
      </c>
      <c r="K2" s="41" t="s">
        <v>66</v>
      </c>
      <c r="L2" s="5"/>
    </row>
    <row r="3" spans="1:12" x14ac:dyDescent="0.2">
      <c r="A3" s="24" t="s">
        <v>61</v>
      </c>
      <c r="B3" s="1" t="s">
        <v>20</v>
      </c>
      <c r="C3" s="1" t="s">
        <v>49</v>
      </c>
      <c r="D3" s="38" t="s">
        <v>55</v>
      </c>
      <c r="E3" s="40"/>
      <c r="F3" s="2"/>
      <c r="G3" s="34">
        <v>45810</v>
      </c>
      <c r="H3" s="39">
        <f t="shared" ref="H3:H8" si="0">+D3-I3</f>
        <v>22732.489999999998</v>
      </c>
      <c r="I3" s="35">
        <v>614.54</v>
      </c>
    </row>
    <row r="4" spans="1:12" x14ac:dyDescent="0.2">
      <c r="B4" s="1" t="s">
        <v>20</v>
      </c>
      <c r="C4" s="1" t="s">
        <v>50</v>
      </c>
      <c r="D4" s="38" t="s">
        <v>56</v>
      </c>
      <c r="E4" s="40"/>
      <c r="F4" s="2"/>
      <c r="G4" s="34">
        <v>45810</v>
      </c>
      <c r="H4" s="39">
        <f t="shared" si="0"/>
        <v>64261.51</v>
      </c>
      <c r="I4" s="35">
        <v>1567.74</v>
      </c>
    </row>
    <row r="5" spans="1:12" x14ac:dyDescent="0.2">
      <c r="B5" s="1" t="s">
        <v>20</v>
      </c>
      <c r="C5" s="1" t="s">
        <v>51</v>
      </c>
      <c r="D5" s="38" t="s">
        <v>57</v>
      </c>
      <c r="E5" s="40"/>
      <c r="F5" s="2"/>
      <c r="G5" s="34">
        <v>45810</v>
      </c>
      <c r="H5" s="39">
        <f t="shared" si="0"/>
        <v>44690.16</v>
      </c>
      <c r="I5" s="35">
        <v>1208.1400000000001</v>
      </c>
    </row>
    <row r="6" spans="1:12" x14ac:dyDescent="0.2">
      <c r="B6" s="1" t="s">
        <v>20</v>
      </c>
      <c r="C6" s="1" t="s">
        <v>52</v>
      </c>
      <c r="D6" s="38" t="s">
        <v>58</v>
      </c>
      <c r="E6" s="40"/>
      <c r="F6" s="2"/>
      <c r="G6" s="34">
        <v>45810</v>
      </c>
      <c r="H6" s="39">
        <f t="shared" si="0"/>
        <v>136009.15</v>
      </c>
      <c r="I6" s="35">
        <v>4581.75</v>
      </c>
    </row>
    <row r="7" spans="1:12" x14ac:dyDescent="0.2">
      <c r="B7" s="1" t="s">
        <v>20</v>
      </c>
      <c r="C7" s="1" t="s">
        <v>53</v>
      </c>
      <c r="D7" s="38" t="s">
        <v>59</v>
      </c>
      <c r="E7" s="40"/>
      <c r="F7" s="2"/>
      <c r="G7" s="34">
        <v>45810</v>
      </c>
      <c r="H7" s="39">
        <f t="shared" si="0"/>
        <v>109888.5</v>
      </c>
      <c r="I7" s="35">
        <v>3800.03</v>
      </c>
    </row>
    <row r="8" spans="1:12" x14ac:dyDescent="0.2">
      <c r="B8" s="1" t="s">
        <v>20</v>
      </c>
      <c r="C8" s="1" t="s">
        <v>54</v>
      </c>
      <c r="D8" s="38" t="s">
        <v>60</v>
      </c>
      <c r="E8" s="40"/>
      <c r="F8" s="2"/>
      <c r="G8" s="34">
        <v>45810</v>
      </c>
      <c r="H8" s="39">
        <f t="shared" si="0"/>
        <v>54182.63</v>
      </c>
      <c r="I8" s="35">
        <v>2043.5</v>
      </c>
    </row>
    <row r="9" spans="1:12" x14ac:dyDescent="0.2">
      <c r="H9" s="22">
        <f>SUM(H2:H8)</f>
        <v>431764.44</v>
      </c>
      <c r="I9" s="22">
        <f>SUM(I2:I8)</f>
        <v>13815.7</v>
      </c>
      <c r="J9" s="24" t="s">
        <v>63</v>
      </c>
      <c r="K9" s="25">
        <v>45821</v>
      </c>
    </row>
    <row r="10" spans="1:12" x14ac:dyDescent="0.2">
      <c r="H10" s="18"/>
      <c r="I10" s="18"/>
    </row>
    <row r="11" spans="1:12" x14ac:dyDescent="0.2">
      <c r="B11" s="1" t="s">
        <v>21</v>
      </c>
      <c r="C11" s="1" t="s">
        <v>22</v>
      </c>
      <c r="D11" s="38">
        <v>20880</v>
      </c>
      <c r="E11" s="40"/>
      <c r="F11" s="2"/>
      <c r="G11" s="34">
        <v>45817</v>
      </c>
      <c r="H11" s="39">
        <v>20523.689999999999</v>
      </c>
      <c r="I11" s="35">
        <v>356.31</v>
      </c>
    </row>
    <row r="12" spans="1:12" x14ac:dyDescent="0.2">
      <c r="B12" s="13"/>
      <c r="C12" s="13"/>
      <c r="D12" s="23"/>
      <c r="E12" s="23"/>
      <c r="F12" s="13"/>
      <c r="G12" s="21"/>
      <c r="H12" s="22">
        <f>SUM(H11)</f>
        <v>20523.689999999999</v>
      </c>
      <c r="I12" s="22">
        <f>SUM(I11)</f>
        <v>356.31</v>
      </c>
      <c r="J12" s="24" t="s">
        <v>63</v>
      </c>
      <c r="K12" s="25">
        <v>45824</v>
      </c>
    </row>
    <row r="13" spans="1:12" x14ac:dyDescent="0.2">
      <c r="B13" s="13"/>
      <c r="C13" s="13"/>
      <c r="D13" s="23"/>
      <c r="E13" s="23"/>
      <c r="F13" s="13"/>
      <c r="G13" s="21"/>
      <c r="H13" s="22"/>
      <c r="I13" s="22"/>
    </row>
    <row r="14" spans="1:12" x14ac:dyDescent="0.2">
      <c r="B14" s="1" t="s">
        <v>48</v>
      </c>
      <c r="C14" s="1" t="s">
        <v>47</v>
      </c>
      <c r="D14" s="38">
        <v>32364</v>
      </c>
      <c r="E14" s="40"/>
      <c r="F14" s="2"/>
      <c r="G14" s="34">
        <v>45818</v>
      </c>
      <c r="H14" s="39">
        <f>+D14-I14</f>
        <v>31286.65</v>
      </c>
      <c r="I14" s="35">
        <v>1077.3499999999999</v>
      </c>
    </row>
    <row r="15" spans="1:12" x14ac:dyDescent="0.2">
      <c r="B15" s="13"/>
      <c r="C15" s="13"/>
      <c r="D15" s="23"/>
      <c r="E15" s="23"/>
      <c r="F15" s="13"/>
      <c r="G15" s="21"/>
      <c r="H15" s="22">
        <f>SUM(H14)</f>
        <v>31286.65</v>
      </c>
      <c r="I15" s="22">
        <f>SUM(I14)</f>
        <v>1077.3499999999999</v>
      </c>
      <c r="J15" s="24" t="s">
        <v>63</v>
      </c>
      <c r="K15" s="25">
        <v>45825</v>
      </c>
    </row>
    <row r="16" spans="1:12" x14ac:dyDescent="0.2">
      <c r="B16" s="13"/>
      <c r="C16" s="13"/>
      <c r="D16" s="23"/>
      <c r="E16" s="23"/>
      <c r="F16" s="13"/>
      <c r="G16" s="21"/>
      <c r="H16" s="18"/>
      <c r="I16" s="23"/>
    </row>
    <row r="17" spans="1:11" x14ac:dyDescent="0.2">
      <c r="B17" s="1" t="s">
        <v>20</v>
      </c>
      <c r="C17" s="1" t="s">
        <v>64</v>
      </c>
      <c r="D17" s="38" t="s">
        <v>65</v>
      </c>
      <c r="E17" s="40"/>
      <c r="F17" s="2"/>
      <c r="G17" s="34">
        <v>45826</v>
      </c>
      <c r="H17" s="39">
        <f>+D17-I17</f>
        <v>77704.62</v>
      </c>
      <c r="I17" s="35">
        <v>2996.81</v>
      </c>
      <c r="J17" s="24" t="s">
        <v>63</v>
      </c>
      <c r="K17" s="25">
        <v>45827</v>
      </c>
    </row>
    <row r="18" spans="1:11" x14ac:dyDescent="0.2">
      <c r="B18" s="13"/>
      <c r="C18" s="13"/>
      <c r="D18" s="23"/>
      <c r="E18" s="23"/>
      <c r="F18" s="13"/>
      <c r="G18" s="21"/>
      <c r="H18" s="18">
        <f>+H17</f>
        <v>77704.62</v>
      </c>
      <c r="I18" s="23">
        <f>+I17</f>
        <v>2996.81</v>
      </c>
    </row>
    <row r="19" spans="1:11" x14ac:dyDescent="0.2">
      <c r="B19" s="13"/>
      <c r="C19" s="13"/>
      <c r="D19" s="23"/>
      <c r="E19" s="23"/>
      <c r="F19" s="13"/>
      <c r="G19" s="21"/>
      <c r="H19" s="18"/>
      <c r="I19" s="23"/>
    </row>
    <row r="20" spans="1:11" x14ac:dyDescent="0.2">
      <c r="B20" s="1" t="s">
        <v>21</v>
      </c>
      <c r="C20" s="1" t="s">
        <v>46</v>
      </c>
      <c r="D20" s="38">
        <v>104400</v>
      </c>
      <c r="E20" s="40"/>
      <c r="F20" s="2"/>
      <c r="G20" s="34">
        <v>46193</v>
      </c>
      <c r="H20" s="39">
        <f>+D20-I20</f>
        <v>102865.51</v>
      </c>
      <c r="I20" s="35">
        <v>1534.49</v>
      </c>
    </row>
    <row r="21" spans="1:11" x14ac:dyDescent="0.2">
      <c r="H21" s="22">
        <f>SUM(H20)</f>
        <v>102865.51</v>
      </c>
      <c r="I21" s="22">
        <f>SUM(I20)</f>
        <v>1534.49</v>
      </c>
      <c r="J21" s="24" t="s">
        <v>63</v>
      </c>
      <c r="K21" s="25">
        <v>45828</v>
      </c>
    </row>
    <row r="22" spans="1:11" x14ac:dyDescent="0.2">
      <c r="H22" s="22"/>
      <c r="I22" s="22"/>
    </row>
    <row r="23" spans="1:11" x14ac:dyDescent="0.2">
      <c r="A23" s="24" t="s">
        <v>62</v>
      </c>
      <c r="B23" s="1" t="s">
        <v>4</v>
      </c>
      <c r="C23" s="1" t="s">
        <v>19</v>
      </c>
      <c r="D23" s="38">
        <v>10440</v>
      </c>
      <c r="E23" s="40"/>
      <c r="F23" s="2" t="s">
        <v>18</v>
      </c>
      <c r="G23" s="34">
        <v>45819</v>
      </c>
      <c r="H23" s="39">
        <f>+D23-I23</f>
        <v>10228.290000000001</v>
      </c>
      <c r="I23" s="35">
        <v>211.71</v>
      </c>
      <c r="J23" s="24" t="s">
        <v>68</v>
      </c>
      <c r="K23" s="25">
        <v>45821</v>
      </c>
    </row>
    <row r="24" spans="1:11" x14ac:dyDescent="0.2">
      <c r="B24" s="13"/>
      <c r="C24" s="13"/>
      <c r="D24" s="23"/>
      <c r="E24" s="23"/>
      <c r="F24" s="13"/>
      <c r="G24" s="21"/>
      <c r="H24" s="22">
        <f>SUM(H23)</f>
        <v>10228.290000000001</v>
      </c>
      <c r="I24" s="22">
        <f>SUM(I23)</f>
        <v>211.71</v>
      </c>
      <c r="K24" s="24"/>
    </row>
    <row r="25" spans="1:11" x14ac:dyDescent="0.2">
      <c r="B25" s="13"/>
      <c r="C25" s="13"/>
      <c r="D25" s="23"/>
      <c r="E25" s="23"/>
      <c r="F25" s="13"/>
      <c r="G25" s="21"/>
      <c r="H25" s="18"/>
      <c r="I25" s="23"/>
    </row>
    <row r="26" spans="1:11" x14ac:dyDescent="0.2">
      <c r="B26" s="1" t="s">
        <v>1</v>
      </c>
      <c r="C26" s="1" t="s">
        <v>23</v>
      </c>
      <c r="D26" s="38">
        <v>35728</v>
      </c>
      <c r="E26" s="40"/>
      <c r="F26" s="2" t="s">
        <v>41</v>
      </c>
      <c r="G26" s="34">
        <v>46203</v>
      </c>
      <c r="H26" s="39">
        <f t="shared" ref="H26:H41" si="1">+D26-I26</f>
        <v>35409.370000000003</v>
      </c>
      <c r="I26" s="35">
        <v>318.63</v>
      </c>
    </row>
    <row r="27" spans="1:11" x14ac:dyDescent="0.2">
      <c r="B27" s="6" t="s">
        <v>1</v>
      </c>
      <c r="C27" s="6" t="s">
        <v>24</v>
      </c>
      <c r="D27" s="44">
        <v>35728</v>
      </c>
      <c r="E27" s="45"/>
      <c r="F27" s="7" t="s">
        <v>41</v>
      </c>
      <c r="G27" s="28">
        <v>46203</v>
      </c>
      <c r="H27" s="43">
        <f t="shared" si="1"/>
        <v>35409.370000000003</v>
      </c>
      <c r="I27" s="29">
        <v>318.63</v>
      </c>
    </row>
    <row r="28" spans="1:11" x14ac:dyDescent="0.2">
      <c r="B28" s="6" t="s">
        <v>1</v>
      </c>
      <c r="C28" s="6" t="s">
        <v>25</v>
      </c>
      <c r="D28" s="44">
        <v>125048</v>
      </c>
      <c r="E28" s="45"/>
      <c r="F28" s="7" t="s">
        <v>41</v>
      </c>
      <c r="G28" s="28">
        <v>46203</v>
      </c>
      <c r="H28" s="43">
        <f t="shared" si="1"/>
        <v>123932.81</v>
      </c>
      <c r="I28" s="29">
        <v>1115.19</v>
      </c>
    </row>
    <row r="29" spans="1:11" x14ac:dyDescent="0.2">
      <c r="B29" s="6" t="s">
        <v>1</v>
      </c>
      <c r="C29" s="6" t="s">
        <v>26</v>
      </c>
      <c r="D29" s="44">
        <v>14616</v>
      </c>
      <c r="E29" s="45"/>
      <c r="F29" s="7" t="s">
        <v>41</v>
      </c>
      <c r="G29" s="28">
        <v>46203</v>
      </c>
      <c r="H29" s="43">
        <f t="shared" si="1"/>
        <v>14485.65</v>
      </c>
      <c r="I29" s="29">
        <v>130.35</v>
      </c>
    </row>
    <row r="30" spans="1:11" x14ac:dyDescent="0.2">
      <c r="B30" s="6" t="s">
        <v>1</v>
      </c>
      <c r="C30" s="6" t="s">
        <v>27</v>
      </c>
      <c r="D30" s="44">
        <v>35728</v>
      </c>
      <c r="E30" s="45"/>
      <c r="F30" s="7" t="s">
        <v>41</v>
      </c>
      <c r="G30" s="28">
        <v>46203</v>
      </c>
      <c r="H30" s="43">
        <f t="shared" si="1"/>
        <v>35409.370000000003</v>
      </c>
      <c r="I30" s="29">
        <v>318.63</v>
      </c>
    </row>
    <row r="31" spans="1:11" x14ac:dyDescent="0.2">
      <c r="B31" s="6" t="s">
        <v>1</v>
      </c>
      <c r="C31" s="6" t="s">
        <v>28</v>
      </c>
      <c r="D31" s="44">
        <v>26796</v>
      </c>
      <c r="E31" s="45"/>
      <c r="F31" s="7" t="s">
        <v>41</v>
      </c>
      <c r="G31" s="28">
        <v>46203</v>
      </c>
      <c r="H31" s="43">
        <f t="shared" si="1"/>
        <v>26557.03</v>
      </c>
      <c r="I31" s="29">
        <v>238.97</v>
      </c>
    </row>
    <row r="32" spans="1:11" x14ac:dyDescent="0.2">
      <c r="B32" s="6" t="s">
        <v>1</v>
      </c>
      <c r="C32" s="6" t="s">
        <v>29</v>
      </c>
      <c r="D32" s="44">
        <v>17864</v>
      </c>
      <c r="E32" s="45"/>
      <c r="F32" s="7" t="s">
        <v>41</v>
      </c>
      <c r="G32" s="28">
        <v>46203</v>
      </c>
      <c r="H32" s="43">
        <f t="shared" si="1"/>
        <v>17619.650000000001</v>
      </c>
      <c r="I32" s="29">
        <v>244.35</v>
      </c>
    </row>
    <row r="33" spans="2:11" x14ac:dyDescent="0.2">
      <c r="B33" s="6" t="s">
        <v>1</v>
      </c>
      <c r="C33" s="6" t="s">
        <v>30</v>
      </c>
      <c r="D33" s="44">
        <v>35728</v>
      </c>
      <c r="E33" s="45"/>
      <c r="F33" s="7" t="s">
        <v>41</v>
      </c>
      <c r="G33" s="28">
        <v>46203</v>
      </c>
      <c r="H33" s="43">
        <f t="shared" si="1"/>
        <v>35239.31</v>
      </c>
      <c r="I33" s="29">
        <v>488.69</v>
      </c>
    </row>
    <row r="34" spans="2:11" x14ac:dyDescent="0.2">
      <c r="B34" s="6" t="s">
        <v>1</v>
      </c>
      <c r="C34" s="6" t="s">
        <v>31</v>
      </c>
      <c r="D34" s="44">
        <v>17864</v>
      </c>
      <c r="E34" s="45"/>
      <c r="F34" s="7" t="s">
        <v>41</v>
      </c>
      <c r="G34" s="28">
        <v>46203</v>
      </c>
      <c r="H34" s="43">
        <f t="shared" si="1"/>
        <v>17619.650000000001</v>
      </c>
      <c r="I34" s="29">
        <v>244.35</v>
      </c>
    </row>
    <row r="35" spans="2:11" x14ac:dyDescent="0.2">
      <c r="B35" s="6" t="s">
        <v>1</v>
      </c>
      <c r="C35" s="6" t="s">
        <v>32</v>
      </c>
      <c r="D35" s="44">
        <v>62524</v>
      </c>
      <c r="E35" s="45"/>
      <c r="F35" s="7" t="s">
        <v>41</v>
      </c>
      <c r="G35" s="28">
        <v>46203</v>
      </c>
      <c r="H35" s="43">
        <f t="shared" si="1"/>
        <v>61668.79</v>
      </c>
      <c r="I35" s="29">
        <v>855.21</v>
      </c>
    </row>
    <row r="36" spans="2:11" x14ac:dyDescent="0.2">
      <c r="B36" s="6" t="s">
        <v>1</v>
      </c>
      <c r="C36" s="6" t="s">
        <v>33</v>
      </c>
      <c r="D36" s="44">
        <v>4872</v>
      </c>
      <c r="E36" s="45"/>
      <c r="F36" s="7" t="s">
        <v>41</v>
      </c>
      <c r="G36" s="28">
        <v>46203</v>
      </c>
      <c r="H36" s="43">
        <f t="shared" si="1"/>
        <v>4805.3599999999997</v>
      </c>
      <c r="I36" s="29">
        <v>66.64</v>
      </c>
    </row>
    <row r="37" spans="2:11" x14ac:dyDescent="0.2">
      <c r="B37" s="6" t="s">
        <v>1</v>
      </c>
      <c r="C37" s="6" t="s">
        <v>34</v>
      </c>
      <c r="D37" s="44">
        <v>9744</v>
      </c>
      <c r="E37" s="45"/>
      <c r="F37" s="7" t="s">
        <v>41</v>
      </c>
      <c r="G37" s="28">
        <v>46203</v>
      </c>
      <c r="H37" s="43">
        <f t="shared" si="1"/>
        <v>9610.7199999999993</v>
      </c>
      <c r="I37" s="29">
        <v>133.28</v>
      </c>
    </row>
    <row r="38" spans="2:11" x14ac:dyDescent="0.2">
      <c r="B38" s="6" t="s">
        <v>1</v>
      </c>
      <c r="C38" s="6" t="s">
        <v>35</v>
      </c>
      <c r="D38" s="44">
        <v>107184</v>
      </c>
      <c r="E38" s="45"/>
      <c r="F38" s="7" t="s">
        <v>41</v>
      </c>
      <c r="G38" s="28">
        <v>46203</v>
      </c>
      <c r="H38" s="43">
        <f t="shared" si="1"/>
        <v>105717.92</v>
      </c>
      <c r="I38" s="29">
        <v>1466.08</v>
      </c>
    </row>
    <row r="39" spans="2:11" x14ac:dyDescent="0.2">
      <c r="B39" s="6" t="s">
        <v>1</v>
      </c>
      <c r="C39" s="6" t="s">
        <v>36</v>
      </c>
      <c r="D39" s="44">
        <v>35728</v>
      </c>
      <c r="E39" s="45"/>
      <c r="F39" s="7" t="s">
        <v>41</v>
      </c>
      <c r="G39" s="28">
        <v>46203</v>
      </c>
      <c r="H39" s="43">
        <f t="shared" si="1"/>
        <v>35239.31</v>
      </c>
      <c r="I39" s="29">
        <v>488.69</v>
      </c>
    </row>
    <row r="40" spans="2:11" x14ac:dyDescent="0.2">
      <c r="B40" s="6" t="s">
        <v>1</v>
      </c>
      <c r="C40" s="6" t="s">
        <v>37</v>
      </c>
      <c r="D40" s="44">
        <v>35728</v>
      </c>
      <c r="E40" s="45"/>
      <c r="F40" s="7" t="s">
        <v>41</v>
      </c>
      <c r="G40" s="28">
        <v>46203</v>
      </c>
      <c r="H40" s="43">
        <f t="shared" si="1"/>
        <v>35239.31</v>
      </c>
      <c r="I40" s="29">
        <v>488.69</v>
      </c>
    </row>
    <row r="41" spans="2:11" x14ac:dyDescent="0.2">
      <c r="B41" s="6" t="s">
        <v>1</v>
      </c>
      <c r="C41" s="6" t="s">
        <v>39</v>
      </c>
      <c r="D41" s="44">
        <v>20132.439999999999</v>
      </c>
      <c r="E41" s="45"/>
      <c r="F41" s="7" t="s">
        <v>41</v>
      </c>
      <c r="G41" s="28">
        <v>46203</v>
      </c>
      <c r="H41" s="43">
        <f t="shared" si="1"/>
        <v>19857.07</v>
      </c>
      <c r="I41" s="29">
        <v>275.37</v>
      </c>
      <c r="J41" s="24" t="s">
        <v>69</v>
      </c>
      <c r="K41" s="25">
        <v>45855</v>
      </c>
    </row>
    <row r="42" spans="2:11" x14ac:dyDescent="0.2">
      <c r="H42" s="22">
        <f>SUM(H26:H41)</f>
        <v>613820.68999999983</v>
      </c>
      <c r="I42" s="22">
        <f>SUM(I26:I41)</f>
        <v>7191.7499999999991</v>
      </c>
    </row>
    <row r="43" spans="2:11" x14ac:dyDescent="0.2">
      <c r="H43" s="18"/>
    </row>
    <row r="44" spans="2:11" x14ac:dyDescent="0.2">
      <c r="H44" s="22"/>
      <c r="I44" s="22"/>
    </row>
    <row r="45" spans="2:11" x14ac:dyDescent="0.2">
      <c r="H45" s="18"/>
    </row>
    <row r="46" spans="2:11" x14ac:dyDescent="0.2">
      <c r="H46" s="18"/>
    </row>
    <row r="47" spans="2:11" x14ac:dyDescent="0.2">
      <c r="H47" s="18"/>
    </row>
    <row r="48" spans="2:11" x14ac:dyDescent="0.2">
      <c r="H48" s="18"/>
    </row>
    <row r="49" spans="8:8" x14ac:dyDescent="0.2">
      <c r="H49" s="18"/>
    </row>
    <row r="50" spans="8:8" x14ac:dyDescent="0.2">
      <c r="H50" s="18"/>
    </row>
    <row r="51" spans="8:8" x14ac:dyDescent="0.2">
      <c r="H51" s="18"/>
    </row>
    <row r="52" spans="8:8" x14ac:dyDescent="0.2">
      <c r="H52" s="18"/>
    </row>
    <row r="53" spans="8:8" x14ac:dyDescent="0.2">
      <c r="H53" s="18"/>
    </row>
    <row r="54" spans="8:8" x14ac:dyDescent="0.2">
      <c r="H54" s="18"/>
    </row>
    <row r="55" spans="8:8" x14ac:dyDescent="0.2">
      <c r="H55" s="18"/>
    </row>
    <row r="56" spans="8:8" x14ac:dyDescent="0.2">
      <c r="H56" s="18"/>
    </row>
    <row r="57" spans="8:8" x14ac:dyDescent="0.2">
      <c r="H57" s="18"/>
    </row>
    <row r="58" spans="8:8" x14ac:dyDescent="0.2">
      <c r="H58" s="18"/>
    </row>
    <row r="59" spans="8:8" x14ac:dyDescent="0.2">
      <c r="H59" s="18"/>
    </row>
    <row r="60" spans="8:8" x14ac:dyDescent="0.2">
      <c r="H60" s="18"/>
    </row>
    <row r="61" spans="8:8" x14ac:dyDescent="0.2">
      <c r="H61" s="18"/>
    </row>
    <row r="62" spans="8:8" x14ac:dyDescent="0.2">
      <c r="H62" s="18"/>
    </row>
    <row r="63" spans="8:8" x14ac:dyDescent="0.2">
      <c r="H63" s="18"/>
    </row>
    <row r="64" spans="8:8" x14ac:dyDescent="0.2">
      <c r="H64" s="18"/>
    </row>
    <row r="65" spans="8:8" x14ac:dyDescent="0.2">
      <c r="H65" s="18"/>
    </row>
    <row r="66" spans="8:8" x14ac:dyDescent="0.2">
      <c r="H66" s="18"/>
    </row>
    <row r="67" spans="8:8" x14ac:dyDescent="0.2">
      <c r="H67" s="18"/>
    </row>
  </sheetData>
  <mergeCells count="1"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showGridLines="0" tabSelected="1" workbookViewId="0">
      <pane ySplit="2" topLeftCell="A3" activePane="bottomLeft" state="frozen"/>
      <selection pane="bottomLeft" activeCell="P9" sqref="P9"/>
    </sheetView>
  </sheetViews>
  <sheetFormatPr baseColWidth="10" defaultRowHeight="15" x14ac:dyDescent="0.25"/>
  <cols>
    <col min="1" max="1" width="11.42578125" style="14"/>
    <col min="2" max="2" width="20.7109375" style="14" customWidth="1"/>
    <col min="3" max="3" width="16.85546875" style="14" customWidth="1"/>
    <col min="4" max="4" width="11.42578125" style="30"/>
    <col min="5" max="5" width="6.85546875" style="30" customWidth="1"/>
    <col min="6" max="6" width="13.7109375" style="24" customWidth="1"/>
    <col min="7" max="7" width="14.42578125" style="25" customWidth="1"/>
    <col min="8" max="9" width="13.140625" style="26" customWidth="1"/>
    <col min="10" max="10" width="18.7109375" style="14" customWidth="1"/>
    <col min="11" max="11" width="17" style="14" customWidth="1"/>
    <col min="12" max="16384" width="11.42578125" style="14"/>
  </cols>
  <sheetData>
    <row r="1" spans="2:11" x14ac:dyDescent="0.25">
      <c r="F1" s="48" t="s">
        <v>12</v>
      </c>
      <c r="G1" s="48"/>
      <c r="H1" s="48"/>
      <c r="I1" s="48"/>
    </row>
    <row r="2" spans="2:11" x14ac:dyDescent="0.25">
      <c r="B2" s="9" t="s">
        <v>11</v>
      </c>
      <c r="C2" s="8" t="s">
        <v>10</v>
      </c>
      <c r="D2" s="10" t="s">
        <v>9</v>
      </c>
      <c r="E2" s="10"/>
      <c r="F2" s="3" t="s">
        <v>2</v>
      </c>
      <c r="G2" s="4" t="s">
        <v>8</v>
      </c>
      <c r="H2" s="5" t="s">
        <v>7</v>
      </c>
      <c r="I2" s="5" t="s">
        <v>6</v>
      </c>
      <c r="J2" s="5" t="s">
        <v>67</v>
      </c>
      <c r="K2" s="41" t="s">
        <v>66</v>
      </c>
    </row>
    <row r="3" spans="2:11" x14ac:dyDescent="0.25">
      <c r="B3" s="6" t="s">
        <v>1</v>
      </c>
      <c r="C3" s="6" t="s">
        <v>38</v>
      </c>
      <c r="D3" s="31">
        <v>240809.76</v>
      </c>
      <c r="E3" s="42"/>
      <c r="F3" s="7" t="s">
        <v>45</v>
      </c>
      <c r="G3" s="28">
        <v>45839</v>
      </c>
      <c r="H3" s="43">
        <f>+D3-I3</f>
        <v>237612.86000000002</v>
      </c>
      <c r="I3" s="29">
        <v>3196.9</v>
      </c>
    </row>
    <row r="4" spans="2:11" x14ac:dyDescent="0.25">
      <c r="B4" s="6" t="s">
        <v>1</v>
      </c>
      <c r="C4" s="6" t="s">
        <v>40</v>
      </c>
      <c r="D4" s="31">
        <v>19488</v>
      </c>
      <c r="E4" s="42"/>
      <c r="F4" s="7" t="s">
        <v>45</v>
      </c>
      <c r="G4" s="28">
        <v>45839</v>
      </c>
      <c r="H4" s="43">
        <f>+D4-I4</f>
        <v>19133.97</v>
      </c>
      <c r="I4" s="29">
        <v>354.03</v>
      </c>
    </row>
    <row r="5" spans="2:11" x14ac:dyDescent="0.25">
      <c r="B5" s="6" t="s">
        <v>1</v>
      </c>
      <c r="C5" s="6" t="s">
        <v>42</v>
      </c>
      <c r="D5" s="31">
        <v>9744</v>
      </c>
      <c r="E5" s="42"/>
      <c r="F5" s="7" t="s">
        <v>45</v>
      </c>
      <c r="G5" s="28">
        <v>45839</v>
      </c>
      <c r="H5" s="43">
        <f>+D5-I5</f>
        <v>9566.98</v>
      </c>
      <c r="I5" s="29">
        <v>177.02</v>
      </c>
    </row>
    <row r="6" spans="2:11" x14ac:dyDescent="0.25">
      <c r="B6" s="6" t="s">
        <v>1</v>
      </c>
      <c r="C6" s="6" t="s">
        <v>43</v>
      </c>
      <c r="D6" s="31">
        <v>35728</v>
      </c>
      <c r="E6" s="42"/>
      <c r="F6" s="7" t="s">
        <v>45</v>
      </c>
      <c r="G6" s="28">
        <v>45839</v>
      </c>
      <c r="H6" s="43">
        <f>+D6-I6</f>
        <v>35078.94</v>
      </c>
      <c r="I6" s="29">
        <v>649.05999999999995</v>
      </c>
    </row>
    <row r="7" spans="2:11" x14ac:dyDescent="0.25">
      <c r="B7" s="6" t="s">
        <v>1</v>
      </c>
      <c r="C7" s="6" t="s">
        <v>44</v>
      </c>
      <c r="D7" s="31">
        <v>107184</v>
      </c>
      <c r="E7" s="42"/>
      <c r="F7" s="7" t="s">
        <v>45</v>
      </c>
      <c r="G7" s="28">
        <v>45839</v>
      </c>
      <c r="H7" s="43">
        <f>+D7-I7</f>
        <v>105236.83</v>
      </c>
      <c r="I7" s="29">
        <v>1947.17</v>
      </c>
      <c r="J7" s="14" t="s">
        <v>70</v>
      </c>
      <c r="K7" s="46">
        <v>45855</v>
      </c>
    </row>
    <row r="8" spans="2:11" x14ac:dyDescent="0.25">
      <c r="B8" s="11"/>
      <c r="C8" s="11"/>
      <c r="D8" s="32"/>
      <c r="E8" s="32"/>
      <c r="F8" s="12"/>
      <c r="G8" s="15"/>
      <c r="H8" s="27">
        <f>SUM(H3:H7)</f>
        <v>406629.58</v>
      </c>
      <c r="I8" s="27">
        <f>SUM(I3:I7)</f>
        <v>6324.18</v>
      </c>
    </row>
    <row r="9" spans="2:11" x14ac:dyDescent="0.25">
      <c r="B9" s="11"/>
      <c r="C9" s="11"/>
      <c r="D9" s="32"/>
      <c r="E9" s="32"/>
      <c r="F9" s="12"/>
      <c r="G9" s="15"/>
      <c r="H9" s="16"/>
      <c r="I9" s="17"/>
    </row>
    <row r="10" spans="2:11" s="19" customFormat="1" x14ac:dyDescent="0.25">
      <c r="B10" s="6" t="s">
        <v>4</v>
      </c>
      <c r="C10" s="6" t="s">
        <v>5</v>
      </c>
      <c r="D10" s="31">
        <v>12528</v>
      </c>
      <c r="E10" s="42"/>
      <c r="F10" s="7">
        <v>1941032</v>
      </c>
      <c r="G10" s="28">
        <v>45853</v>
      </c>
      <c r="H10" s="43">
        <f>+D10-I10</f>
        <v>12484.64</v>
      </c>
      <c r="I10" s="29">
        <v>43.36</v>
      </c>
    </row>
    <row r="11" spans="2:11" s="19" customFormat="1" x14ac:dyDescent="0.25">
      <c r="B11" s="6" t="s">
        <v>4</v>
      </c>
      <c r="C11" s="6" t="s">
        <v>3</v>
      </c>
      <c r="D11" s="31">
        <v>14616</v>
      </c>
      <c r="E11" s="42"/>
      <c r="F11" s="7">
        <v>1941032</v>
      </c>
      <c r="G11" s="28">
        <v>45853</v>
      </c>
      <c r="H11" s="43">
        <f>+D11-I11</f>
        <v>14494.59</v>
      </c>
      <c r="I11" s="29">
        <v>121.41</v>
      </c>
      <c r="J11" s="19" t="s">
        <v>71</v>
      </c>
      <c r="K11" s="47">
        <v>45855</v>
      </c>
    </row>
    <row r="12" spans="2:11" x14ac:dyDescent="0.25">
      <c r="B12" s="20"/>
      <c r="C12" s="20"/>
      <c r="D12" s="33"/>
      <c r="E12" s="33"/>
      <c r="F12" s="13"/>
      <c r="G12" s="21"/>
      <c r="H12" s="22">
        <f>SUM(H10:H11)</f>
        <v>26979.23</v>
      </c>
      <c r="I12" s="22">
        <f>SUM(I10:I11)</f>
        <v>164.76999999999998</v>
      </c>
    </row>
    <row r="13" spans="2:11" x14ac:dyDescent="0.25">
      <c r="B13" s="20"/>
      <c r="C13" s="20"/>
      <c r="D13" s="33"/>
      <c r="E13" s="33"/>
      <c r="F13" s="13"/>
      <c r="G13" s="21"/>
      <c r="H13" s="18"/>
      <c r="I13" s="23"/>
    </row>
    <row r="14" spans="2:11" x14ac:dyDescent="0.25">
      <c r="B14" s="20"/>
      <c r="C14" s="20"/>
      <c r="D14" s="33"/>
      <c r="E14" s="33"/>
      <c r="F14" s="13"/>
      <c r="G14" s="21"/>
      <c r="H14" s="18"/>
      <c r="I14" s="23"/>
    </row>
    <row r="15" spans="2:11" x14ac:dyDescent="0.25">
      <c r="B15" s="6" t="s">
        <v>1</v>
      </c>
      <c r="C15" s="6" t="s">
        <v>0</v>
      </c>
      <c r="D15" s="31">
        <v>44660</v>
      </c>
      <c r="E15" s="42"/>
      <c r="F15" s="7" t="s">
        <v>17</v>
      </c>
      <c r="G15" s="28">
        <v>45854</v>
      </c>
      <c r="H15" s="43">
        <f t="shared" ref="H15:H19" si="0">+D15-I15</f>
        <v>44089.36</v>
      </c>
      <c r="I15" s="29">
        <v>570.64</v>
      </c>
    </row>
    <row r="16" spans="2:11" x14ac:dyDescent="0.25">
      <c r="B16" s="6" t="s">
        <v>1</v>
      </c>
      <c r="C16" s="6" t="s">
        <v>13</v>
      </c>
      <c r="D16" s="31">
        <v>187572</v>
      </c>
      <c r="E16" s="42"/>
      <c r="F16" s="7" t="s">
        <v>17</v>
      </c>
      <c r="G16" s="28">
        <v>45854</v>
      </c>
      <c r="H16" s="43">
        <f t="shared" si="0"/>
        <v>183815</v>
      </c>
      <c r="I16" s="29">
        <v>3757</v>
      </c>
    </row>
    <row r="17" spans="2:11" x14ac:dyDescent="0.25">
      <c r="B17" s="6" t="s">
        <v>1</v>
      </c>
      <c r="C17" s="6" t="s">
        <v>14</v>
      </c>
      <c r="D17" s="31">
        <v>133980</v>
      </c>
      <c r="E17" s="42"/>
      <c r="F17" s="7" t="s">
        <v>17</v>
      </c>
      <c r="G17" s="28">
        <v>45854</v>
      </c>
      <c r="H17" s="43">
        <f t="shared" si="0"/>
        <v>131296.43</v>
      </c>
      <c r="I17" s="29">
        <v>2683.57</v>
      </c>
    </row>
    <row r="18" spans="2:11" x14ac:dyDescent="0.25">
      <c r="B18" s="6" t="s">
        <v>1</v>
      </c>
      <c r="C18" s="6" t="s">
        <v>15</v>
      </c>
      <c r="D18" s="31">
        <v>35728</v>
      </c>
      <c r="E18" s="42"/>
      <c r="F18" s="7" t="s">
        <v>17</v>
      </c>
      <c r="G18" s="28">
        <v>45854</v>
      </c>
      <c r="H18" s="43">
        <f t="shared" si="0"/>
        <v>35271.480000000003</v>
      </c>
      <c r="I18" s="29">
        <v>456.52</v>
      </c>
    </row>
    <row r="19" spans="2:11" x14ac:dyDescent="0.25">
      <c r="B19" s="6" t="s">
        <v>1</v>
      </c>
      <c r="C19" s="6" t="s">
        <v>16</v>
      </c>
      <c r="D19" s="31">
        <v>35728</v>
      </c>
      <c r="E19" s="42"/>
      <c r="F19" s="7" t="s">
        <v>17</v>
      </c>
      <c r="G19" s="28">
        <v>45854</v>
      </c>
      <c r="H19" s="43">
        <f t="shared" si="0"/>
        <v>35271.480000000003</v>
      </c>
      <c r="I19" s="29">
        <v>456.52</v>
      </c>
      <c r="J19" s="14" t="s">
        <v>70</v>
      </c>
      <c r="K19" s="46">
        <v>45855</v>
      </c>
    </row>
    <row r="20" spans="2:11" x14ac:dyDescent="0.25">
      <c r="B20" s="20"/>
      <c r="C20" s="20"/>
      <c r="D20" s="33"/>
      <c r="E20" s="33"/>
      <c r="F20" s="13"/>
      <c r="G20" s="21"/>
      <c r="H20" s="22">
        <f>SUM(H15:H19)</f>
        <v>429743.74999999994</v>
      </c>
      <c r="I20" s="22">
        <f>SUM(I15:I19)</f>
        <v>7924.2500000000018</v>
      </c>
    </row>
    <row r="21" spans="2:11" x14ac:dyDescent="0.25">
      <c r="H21" s="18"/>
    </row>
    <row r="22" spans="2:11" x14ac:dyDescent="0.25">
      <c r="B22" s="6" t="s">
        <v>20</v>
      </c>
      <c r="C22" s="6" t="s">
        <v>72</v>
      </c>
      <c r="D22" s="31" t="s">
        <v>73</v>
      </c>
      <c r="E22" s="42"/>
      <c r="F22" s="7"/>
      <c r="G22" s="28">
        <v>45856</v>
      </c>
      <c r="H22" s="43">
        <v>40762.239999999998</v>
      </c>
      <c r="I22" s="29">
        <f>+D22-H22</f>
        <v>1356.2000000000044</v>
      </c>
      <c r="J22" s="14" t="s">
        <v>70</v>
      </c>
    </row>
    <row r="23" spans="2:11" x14ac:dyDescent="0.25">
      <c r="H23" s="18"/>
    </row>
    <row r="24" spans="2:11" x14ac:dyDescent="0.25">
      <c r="H24" s="18"/>
    </row>
    <row r="25" spans="2:11" x14ac:dyDescent="0.25">
      <c r="H25" s="18"/>
    </row>
    <row r="26" spans="2:11" x14ac:dyDescent="0.25">
      <c r="H26" s="18"/>
    </row>
    <row r="27" spans="2:11" x14ac:dyDescent="0.25">
      <c r="H27" s="18"/>
    </row>
    <row r="28" spans="2:11" x14ac:dyDescent="0.25">
      <c r="H28" s="18"/>
    </row>
    <row r="29" spans="2:11" x14ac:dyDescent="0.25">
      <c r="H29" s="18"/>
    </row>
    <row r="30" spans="2:11" x14ac:dyDescent="0.25">
      <c r="H30" s="18"/>
    </row>
    <row r="31" spans="2:11" x14ac:dyDescent="0.25">
      <c r="H31" s="18"/>
    </row>
    <row r="32" spans="2:11" x14ac:dyDescent="0.25">
      <c r="H32" s="18"/>
    </row>
    <row r="33" spans="8:8" x14ac:dyDescent="0.25">
      <c r="H33" s="18"/>
    </row>
    <row r="34" spans="8:8" x14ac:dyDescent="0.25">
      <c r="H34" s="18"/>
    </row>
    <row r="35" spans="8:8" x14ac:dyDescent="0.25">
      <c r="H35" s="18"/>
    </row>
    <row r="36" spans="8:8" x14ac:dyDescent="0.25">
      <c r="H36" s="18"/>
    </row>
    <row r="37" spans="8:8" x14ac:dyDescent="0.25">
      <c r="H37" s="18"/>
    </row>
    <row r="38" spans="8:8" x14ac:dyDescent="0.25">
      <c r="H38" s="18"/>
    </row>
    <row r="39" spans="8:8" x14ac:dyDescent="0.25">
      <c r="H39" s="18"/>
    </row>
    <row r="40" spans="8:8" x14ac:dyDescent="0.25">
      <c r="H40" s="18"/>
    </row>
    <row r="41" spans="8:8" x14ac:dyDescent="0.25">
      <c r="H41" s="18"/>
    </row>
    <row r="42" spans="8:8" x14ac:dyDescent="0.25">
      <c r="H42" s="18"/>
    </row>
    <row r="43" spans="8:8" x14ac:dyDescent="0.25">
      <c r="H43" s="18"/>
    </row>
    <row r="44" spans="8:8" x14ac:dyDescent="0.25">
      <c r="H44" s="18"/>
    </row>
    <row r="45" spans="8:8" x14ac:dyDescent="0.25">
      <c r="H45" s="18"/>
    </row>
    <row r="46" spans="8:8" x14ac:dyDescent="0.25">
      <c r="H46" s="18"/>
    </row>
    <row r="47" spans="8:8" x14ac:dyDescent="0.25">
      <c r="H47" s="18"/>
    </row>
    <row r="48" spans="8:8" x14ac:dyDescent="0.25">
      <c r="H48" s="18"/>
    </row>
    <row r="49" spans="8:8" x14ac:dyDescent="0.25">
      <c r="H49" s="18"/>
    </row>
    <row r="50" spans="8:8" x14ac:dyDescent="0.25">
      <c r="H50" s="18"/>
    </row>
    <row r="51" spans="8:8" x14ac:dyDescent="0.25">
      <c r="H51" s="18"/>
    </row>
    <row r="52" spans="8:8" x14ac:dyDescent="0.25">
      <c r="H52" s="18"/>
    </row>
    <row r="53" spans="8:8" x14ac:dyDescent="0.25">
      <c r="H53" s="18"/>
    </row>
    <row r="54" spans="8:8" x14ac:dyDescent="0.25">
      <c r="H54" s="18"/>
    </row>
    <row r="55" spans="8:8" x14ac:dyDescent="0.25">
      <c r="H55" s="18"/>
    </row>
    <row r="56" spans="8:8" x14ac:dyDescent="0.25">
      <c r="H56" s="18"/>
    </row>
    <row r="57" spans="8:8" x14ac:dyDescent="0.25">
      <c r="H57" s="18"/>
    </row>
    <row r="58" spans="8:8" x14ac:dyDescent="0.25">
      <c r="H58" s="18"/>
    </row>
    <row r="59" spans="8:8" x14ac:dyDescent="0.25">
      <c r="H59" s="18"/>
    </row>
    <row r="60" spans="8:8" x14ac:dyDescent="0.25">
      <c r="H60" s="18"/>
    </row>
  </sheetData>
  <mergeCells count="1"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 06</vt:lpstr>
      <vt:lpstr>JULIO 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dcterms:created xsi:type="dcterms:W3CDTF">2025-07-17T15:44:50Z</dcterms:created>
  <dcterms:modified xsi:type="dcterms:W3CDTF">2025-07-22T19:03:42Z</dcterms:modified>
</cp:coreProperties>
</file>