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5\"/>
    </mc:Choice>
  </mc:AlternateContent>
  <bookViews>
    <workbookView xWindow="-60" yWindow="-60" windowWidth="28920" windowHeight="15720" tabRatio="780"/>
  </bookViews>
  <sheets>
    <sheet name="BAJIO16643561" sheetId="1" r:id="rId1"/>
    <sheet name="16643561" sheetId="8" state="hidden" r:id="rId2"/>
    <sheet name="14350722" sheetId="7" state="hidden" r:id="rId3"/>
    <sheet name="BAJIO14350722" sheetId="4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2" hidden="1">'14350722'!$A$2:$P$289</definedName>
    <definedName name="_xlnm._FilterDatabase" localSheetId="1" hidden="1">'16643561'!$A$2:$N$483</definedName>
    <definedName name="_xlnm._FilterDatabase" localSheetId="3" hidden="1">BAJIO14350722!$A$5:$I$156</definedName>
    <definedName name="_xlnm._FilterDatabase" localSheetId="0" hidden="1">BAJIO16643561!$A$5:$I$255</definedName>
    <definedName name="_xlnm._FilterDatabase" localSheetId="5" hidden="1">BANCOMER!$A$5:$I$76</definedName>
    <definedName name="_xlnm._FilterDatabase" localSheetId="4" hidden="1">SANTANDER!$I$1:$I$223</definedName>
    <definedName name="_xlnm._FilterDatabase" localSheetId="6" hidden="1">'SANTANDER REL'!$A$2:$O$403</definedName>
    <definedName name="_xlnm.Print_Area" localSheetId="0">BAJIO16643561!#REF!</definedName>
  </definedNames>
  <calcPr calcId="162913"/>
</workbook>
</file>

<file path=xl/calcChain.xml><?xml version="1.0" encoding="utf-8"?>
<calcChain xmlns="http://schemas.openxmlformats.org/spreadsheetml/2006/main">
  <c r="E5" i="10" l="1"/>
  <c r="E6" i="10"/>
  <c r="E7" i="10" s="1"/>
  <c r="E8" i="10" s="1"/>
  <c r="E9" i="10" s="1"/>
  <c r="E10" i="10" s="1"/>
  <c r="E11" i="10" s="1"/>
  <c r="E12" i="10" s="1"/>
  <c r="E13" i="10" s="1"/>
  <c r="E14" i="10" s="1"/>
  <c r="E4" i="10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15" i="10" l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<sst xmlns="http://schemas.openxmlformats.org/spreadsheetml/2006/main" count="802" uniqueCount="294">
  <si>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</si>
  <si>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</si>
  <si>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</si>
  <si>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</si>
  <si>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</si>
  <si>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</si>
  <si>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</si>
  <si>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</si>
  <si>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</si>
  <si>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</si>
  <si>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</si>
  <si>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</si>
  <si>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</si>
  <si>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</si>
  <si>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</si>
  <si>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</si>
  <si>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</si>
  <si>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</si>
  <si>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</si>
  <si>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</si>
  <si>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</si>
  <si>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</si>
  <si>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</si>
  <si>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</si>
  <si>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</si>
  <si>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</si>
  <si>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</si>
  <si>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</si>
  <si>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</si>
  <si>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</si>
  <si>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</si>
  <si>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</si>
  <si>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</si>
  <si>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</si>
  <si>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</si>
  <si>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</si>
  <si>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</si>
  <si>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V3 LAURA ENRIQUEZ</t>
  </si>
  <si>
    <t>F9195</t>
  </si>
  <si>
    <t>Comisión SPEI</t>
  </si>
  <si>
    <t>IVA Comisión SPEI</t>
  </si>
  <si>
    <t>F9041 9043</t>
  </si>
  <si>
    <t>F9047</t>
  </si>
  <si>
    <t>F9031</t>
  </si>
  <si>
    <t>F8982 8983 8996 8997 8998 9017</t>
  </si>
  <si>
    <t>LUIS CASTILLO</t>
  </si>
  <si>
    <t>F9045 9048 9058 9066</t>
  </si>
  <si>
    <t xml:space="preserve">F9231 </t>
  </si>
  <si>
    <t>F9234</t>
  </si>
  <si>
    <t>CLARIOS</t>
  </si>
  <si>
    <t>TOSTADAS Y BOTANAS</t>
  </si>
  <si>
    <t>ESTILOS ARQUITECTONICOS</t>
  </si>
  <si>
    <t>AGRONUTRIENTES DEL NORTE</t>
  </si>
  <si>
    <t>F9155 9166 9178</t>
  </si>
  <si>
    <t>F9190</t>
  </si>
  <si>
    <t xml:space="preserve">F8685 8708 8709 8724 8731 8742 </t>
  </si>
  <si>
    <t>F8773 9008</t>
  </si>
  <si>
    <t>PUE</t>
  </si>
  <si>
    <t>F9288</t>
  </si>
  <si>
    <t>LAURA ENRIQUEZ</t>
  </si>
  <si>
    <t>F8934 9069</t>
  </si>
  <si>
    <t>F9204</t>
  </si>
  <si>
    <t>PINTURAS OSEL</t>
  </si>
  <si>
    <t>METALIA MS</t>
  </si>
  <si>
    <t>DENES</t>
  </si>
  <si>
    <t>F8922 9189</t>
  </si>
  <si>
    <t>F9080</t>
  </si>
  <si>
    <t>F9103</t>
  </si>
  <si>
    <t>PREFAB</t>
  </si>
  <si>
    <t>F9193 9237</t>
  </si>
  <si>
    <t>F9136</t>
  </si>
  <si>
    <t>F9073 9082 9088 9092 9093</t>
  </si>
  <si>
    <t>F8980</t>
  </si>
  <si>
    <t>F8799</t>
  </si>
  <si>
    <t>F9197 F9222</t>
  </si>
  <si>
    <t>F9117</t>
  </si>
  <si>
    <t>F8849</t>
  </si>
  <si>
    <t xml:space="preserve">F8918 </t>
  </si>
  <si>
    <t>F8919</t>
  </si>
  <si>
    <t>F8921</t>
  </si>
  <si>
    <t>F8973</t>
  </si>
  <si>
    <t>F8960</t>
  </si>
  <si>
    <t>F8962</t>
  </si>
  <si>
    <t>F8974</t>
  </si>
  <si>
    <t>F8985</t>
  </si>
  <si>
    <t>F8961</t>
  </si>
  <si>
    <t>F9044</t>
  </si>
  <si>
    <t>F9149</t>
  </si>
  <si>
    <t>F9051</t>
  </si>
  <si>
    <t>F9118</t>
  </si>
  <si>
    <t>F9003</t>
  </si>
  <si>
    <t>F9020</t>
  </si>
  <si>
    <t>F9119</t>
  </si>
  <si>
    <t>F9141</t>
  </si>
  <si>
    <t>F9140</t>
  </si>
  <si>
    <t>F9148</t>
  </si>
  <si>
    <t>F8933</t>
  </si>
  <si>
    <t>F9075</t>
  </si>
  <si>
    <t>F9100</t>
  </si>
  <si>
    <t>F9112</t>
  </si>
  <si>
    <t>F9235</t>
  </si>
  <si>
    <t>F9236</t>
  </si>
  <si>
    <t>F9296</t>
  </si>
  <si>
    <t>F9206</t>
  </si>
  <si>
    <t>F9107</t>
  </si>
  <si>
    <t>F9205</t>
  </si>
  <si>
    <t xml:space="preserve"> F9108, 9114, 9129, 9128</t>
  </si>
  <si>
    <t>F9244 9278</t>
  </si>
  <si>
    <t>TOTO</t>
  </si>
  <si>
    <t>F9089  9146</t>
  </si>
  <si>
    <t>F9182</t>
  </si>
  <si>
    <t>F9050 9096 9164</t>
  </si>
  <si>
    <t>F9106</t>
  </si>
  <si>
    <t>F9151</t>
  </si>
  <si>
    <t>pendiente timbrar</t>
  </si>
  <si>
    <t>9173, 9217, 9272</t>
  </si>
  <si>
    <t>LM TRANSPORTACIONES</t>
  </si>
  <si>
    <t>ALTERIVER</t>
  </si>
  <si>
    <t>F9289</t>
  </si>
  <si>
    <t>F9147</t>
  </si>
  <si>
    <t xml:space="preserve">F9145, 9154, 9167, 9172
</t>
  </si>
  <si>
    <t>F9275</t>
  </si>
  <si>
    <t>F9299</t>
  </si>
  <si>
    <t>F9181 9213</t>
  </si>
  <si>
    <t>F9081</t>
  </si>
  <si>
    <t>F9371</t>
  </si>
  <si>
    <t>F9297</t>
  </si>
  <si>
    <t>F9196</t>
  </si>
  <si>
    <t>F9201</t>
  </si>
  <si>
    <t>F9252</t>
  </si>
  <si>
    <t>F9307 9303</t>
  </si>
  <si>
    <t>HERSMEX</t>
  </si>
  <si>
    <t>F9322</t>
  </si>
  <si>
    <t>F9245</t>
  </si>
  <si>
    <t>F9431</t>
  </si>
  <si>
    <t>F9109</t>
  </si>
  <si>
    <t>8319 (8261)</t>
  </si>
  <si>
    <t xml:space="preserve">TIMBRADO EN ABRIL </t>
  </si>
  <si>
    <t>TIMBRADO EN ABRIL</t>
  </si>
  <si>
    <t xml:space="preserve">F9144 9267 </t>
  </si>
  <si>
    <t>F9225 9268</t>
  </si>
  <si>
    <t>CALIDAD TOTAL</t>
  </si>
  <si>
    <t>F9331</t>
  </si>
  <si>
    <t>F9306</t>
  </si>
  <si>
    <t>F9285</t>
  </si>
  <si>
    <t>TIMBRADO ABRIL</t>
  </si>
  <si>
    <t>PRESAJET</t>
  </si>
  <si>
    <t>F9099</t>
  </si>
  <si>
    <t>F9072</t>
  </si>
  <si>
    <t>F8920</t>
  </si>
  <si>
    <t>PRESTAMO GENERAL</t>
  </si>
  <si>
    <t>PAGO CREDITO</t>
  </si>
  <si>
    <t>TRASPASO DE BAJIO 2</t>
  </si>
  <si>
    <t>PAGO CREDITO VIDA PYME</t>
  </si>
  <si>
    <t>PAGO CLIENTE SIGMA ALIMENTOS LACTEOS</t>
  </si>
  <si>
    <t>PAGO A ISLAS VALERO CARLOS F</t>
  </si>
  <si>
    <t>SERVICIO DE BANCA POR INTERNET</t>
  </si>
  <si>
    <t>IVA DE BANCA POR INTERNET</t>
  </si>
  <si>
    <t>FINIQUITO</t>
  </si>
  <si>
    <t>NOMINA</t>
  </si>
  <si>
    <t>PAGO A TEJEDA HERNANDEZ JOSUE</t>
  </si>
  <si>
    <t>TRASPASO A BAJIO 2</t>
  </si>
  <si>
    <t>PAGO A SERVICIOS DE AGUA Y DRENAJE DE MTY</t>
  </si>
  <si>
    <t>PAGO A GONZALEZ GONZALEZ ELIUD</t>
  </si>
  <si>
    <t>PAGO DE NOMINA</t>
  </si>
  <si>
    <t>PAGO A GM FINANCIAL</t>
  </si>
  <si>
    <t>RENTA</t>
  </si>
  <si>
    <t>PAGO CREDIT VIDA PYME</t>
  </si>
  <si>
    <t>COMPRA DE FOCO LED CAMION</t>
  </si>
  <si>
    <t>TRASPASO A CUENTA BANORTE 0310325NIS</t>
  </si>
  <si>
    <t>TRASPASO DE BAJIO 1</t>
  </si>
  <si>
    <t>KANDELIUM</t>
  </si>
  <si>
    <t>F9049 9067</t>
  </si>
  <si>
    <t>F9083 9094</t>
  </si>
  <si>
    <t xml:space="preserve">PAGO A  SRIA FINANZAS </t>
  </si>
  <si>
    <t xml:space="preserve">PAGO A CRICONSULTORES SA DE CV </t>
  </si>
  <si>
    <t>COMISION SPEI</t>
  </si>
  <si>
    <t>IVA COMISION</t>
  </si>
  <si>
    <t xml:space="preserve">PAGO A  GASNGO MEXICO SA DE CV </t>
  </si>
  <si>
    <t>PAGO CLIENTE TECNO MAIZ</t>
  </si>
  <si>
    <t>TRASPASO A BANCOMER</t>
  </si>
  <si>
    <t>PAGO CLIENTE NACIONAL DE ALIMENTOS Y HELADOS</t>
  </si>
  <si>
    <t>COMISION TARJETA ADICIONAL</t>
  </si>
  <si>
    <t>PAGO CLIENTE BEBIDAS MUNDIALES</t>
  </si>
  <si>
    <t>TRASPASO A  Beneficiario LOURDES ANABEL CORTES GUEVARA</t>
  </si>
  <si>
    <t>PAGO A GASNGO MEXICO SA DE CV</t>
  </si>
  <si>
    <t>PAGO CLIENTE SISFLEX</t>
  </si>
  <si>
    <t xml:space="preserve">PAGO A GASNGO MEXICO SA DE CV </t>
  </si>
  <si>
    <t>PAGO A UNIFORMES DE TAMPICO SA CV</t>
  </si>
  <si>
    <t xml:space="preserve">PAGO A IZZI MTY </t>
  </si>
  <si>
    <t xml:space="preserve">PAGO A  SEG INDUSTRIAL REYNA </t>
  </si>
  <si>
    <t xml:space="preserve">PAGO A SEC FIN TAMPS MADERO </t>
  </si>
  <si>
    <t xml:space="preserve">PAGO A  CTRAL PARTES MTY SA CV </t>
  </si>
  <si>
    <t>PAGO CLIENTE  COLEGIO DE ESTUDIOS CIENTIFICOS Y TECNO</t>
  </si>
  <si>
    <t>COMISION</t>
  </si>
  <si>
    <t>IVA SOBRE COMISION</t>
  </si>
  <si>
    <t>PAGO A CASA HECTOR PALACIOS</t>
  </si>
  <si>
    <t xml:space="preserve">PAGO A VIVA AEROBUS </t>
  </si>
  <si>
    <t xml:space="preserve">PAGO CLIENTE  VALVULAS DE CALIDAD DE MONTERREY </t>
  </si>
  <si>
    <t xml:space="preserve">PAGO A  PLANOS Y CONSTRUCCIONES FORTEX SA DE CV </t>
  </si>
  <si>
    <t>COMISION POR TRANSFERENCIA</t>
  </si>
  <si>
    <t>PAGO CLIENTE RECICLADORA INDUSTRIAL DE ACUMULADORES</t>
  </si>
  <si>
    <t>PAGO A  GASNGO MEXICO SA DE CV</t>
  </si>
  <si>
    <t>COMISION SOBRE TRANSFERENCIA</t>
  </si>
  <si>
    <t xml:space="preserve">PAGO A  VIVA AEROBUS </t>
  </si>
  <si>
    <t>TRASPASO A BAJIO 1</t>
  </si>
  <si>
    <t>PAGO A EQUIPOS Y HERRAMIENTA</t>
  </si>
  <si>
    <t xml:space="preserve">PAGO A GASOLINERA LAS PALMAS SA DE CV </t>
  </si>
  <si>
    <t xml:space="preserve">PAGO A  TRACTO REF ALLENDE </t>
  </si>
  <si>
    <t>TRASPASO DE BANCOMER</t>
  </si>
  <si>
    <t xml:space="preserve">PAGO CLIENTE HYUNDAI GLOVIS MEXIC O S DE RL DE CV </t>
  </si>
  <si>
    <t xml:space="preserve">PAGO PENSION ALIMENTICIA NAVA TORRES ALIS DENNISE </t>
  </si>
  <si>
    <t xml:space="preserve">PAGO A HERNANDEZ BELTRAN DANIEL ALEJANDRO </t>
  </si>
  <si>
    <t xml:space="preserve">PAGO CLIENTE  BRIDGESTONE NEUMATICOS DE MONTERREY </t>
  </si>
  <si>
    <t>PAGO A PLANOS Y COSNTRCCIONES FORTEX S</t>
  </si>
  <si>
    <t xml:space="preserve">PAGO CLIENTE JUGOS DEL VALLE S A P I DE CV </t>
  </si>
  <si>
    <t xml:space="preserve">PAGO A SEG INBURSA </t>
  </si>
  <si>
    <t xml:space="preserve">PAGO A HOTEL SAFI CENTRO </t>
  </si>
  <si>
    <t>PAGO A INFRA 429 URBANA NOGALAR</t>
  </si>
  <si>
    <t xml:space="preserve">PAGO A ODM MEMBRESIA PRO </t>
  </si>
  <si>
    <t>PAGO A  UNITAM UNIFORMES</t>
  </si>
  <si>
    <t>PAGO CLIENTE RYDER CAPITAL</t>
  </si>
  <si>
    <t>PAGO A SECRETARIA DE FIANZAS Y TESORERIA</t>
  </si>
  <si>
    <t xml:space="preserve">PAGO CLIENTE  DISTRIBUIDORA ARCA CONTINENTAL S DE RL D </t>
  </si>
  <si>
    <t xml:space="preserve">PAGO A PAQUETEXPRESS </t>
  </si>
  <si>
    <t xml:space="preserve">PAGO A SERV ASPEL COM </t>
  </si>
  <si>
    <t xml:space="preserve">PAGO CLIENTE INST TECNOLOGICO Y D E ESTUDIOS SUPERIOR </t>
  </si>
  <si>
    <t>PAGO A OPERADORA DE RELLENOS SANITARI</t>
  </si>
  <si>
    <t xml:space="preserve">PAGO A PACCAR FINANCIAL MEXICO SA DE </t>
  </si>
  <si>
    <t xml:space="preserve">PAGO A  GASOLINERA LAS PALMAS SA DE CV </t>
  </si>
  <si>
    <t xml:space="preserve">PAGO CLIENTE  ARCELORMITTAL TUBULAR PRODUCTS </t>
  </si>
  <si>
    <t xml:space="preserve">PAGO A CENTRO DE RADIODIAGNOSTICO LIN </t>
  </si>
  <si>
    <t xml:space="preserve">PAGO A PLANOS Y COSNTRCCIONES FORTEX SA DE CV </t>
  </si>
  <si>
    <t xml:space="preserve">PAGO CLIENTE BEBIDAS MUNDIALES S DE RL DE CV </t>
  </si>
  <si>
    <t xml:space="preserve">PAGO A CTRAL PARTES MTY SA CV </t>
  </si>
  <si>
    <t>PAGO A  TELCEL AMERICAS</t>
  </si>
  <si>
    <t xml:space="preserve">PAGO A SOSA MONTERO IGNACIO </t>
  </si>
  <si>
    <t xml:space="preserve">PAGO A  TESOFE INGRESOS FEDERALES </t>
  </si>
  <si>
    <t>PAGO A GASOLINERA LAS PALMAS SA DE CV</t>
  </si>
  <si>
    <t xml:space="preserve">PAGO A  SECRETARIA DE FINANZAS NL </t>
  </si>
  <si>
    <t xml:space="preserve">PAGO A  ULTRADEF MEXICO SA DE CV </t>
  </si>
  <si>
    <t>PAGA A MADISA</t>
  </si>
  <si>
    <t>PAGO A  SUTORSA COMERCIAL</t>
  </si>
  <si>
    <t xml:space="preserve">PAGO A TESOFE INGRESOS FEDERALES </t>
  </si>
  <si>
    <t>PAGOA GASOLINERA LAS PALMAS SA DE CV</t>
  </si>
  <si>
    <t xml:space="preserve">PAGO A MARTINEZ GARCIA JORGE ADRIAN </t>
  </si>
  <si>
    <t xml:space="preserve">PAGO CLIENTE NORTH POLE STAR S DE RL DE CV </t>
  </si>
  <si>
    <t xml:space="preserve">PAGO CLIENTE GASNGO MEXICO SA DE CV </t>
  </si>
  <si>
    <t xml:space="preserve">PAGO CLIENTE VALVULAS DE CALIDAD DE MONTERREY SA </t>
  </si>
  <si>
    <t xml:space="preserve">PAGO A PLANOS Y COSNTRCCIONES FORTEX </t>
  </si>
  <si>
    <t>PAGO A TRACTO REF ALLENDE</t>
  </si>
  <si>
    <t>PAGO A AEROMEXICO</t>
  </si>
  <si>
    <t>PAGO A MADISA</t>
  </si>
  <si>
    <t xml:space="preserve">PAGO A  PLANOS Y COSNTRCCIONES FORTEX </t>
  </si>
  <si>
    <t>PAGO CLIENTE OMA VYNMSA AERO INDUSTRIAL PARK</t>
  </si>
  <si>
    <t>PAGO A PLANOS Y COSNTRCCIONES FORTEX</t>
  </si>
  <si>
    <t xml:space="preserve">PAGO A  Beneficiario LOURDES ANABEL CORTES GUEVARA </t>
  </si>
  <si>
    <t>PAGO A HOME DEPOT MEXICO S DE RL</t>
  </si>
  <si>
    <t xml:space="preserve">PAGO A ROSA ELVA MONTEMAYOR QUIROGA </t>
  </si>
  <si>
    <t>PAGO CLIENTE RAGASA</t>
  </si>
  <si>
    <t xml:space="preserve">PAGO A IDEALEASE ORIENTE </t>
  </si>
  <si>
    <t>PAGO A JG FERRETERA SA DE CV</t>
  </si>
  <si>
    <t xml:space="preserve">PAGO A RED RECOLECTOR SA DE CV </t>
  </si>
  <si>
    <t xml:space="preserve">DEVOLUCION PAGO A RED RECOLECTOR SA DE CV </t>
  </si>
  <si>
    <t xml:space="preserve">PAGO A TORRES ZUIGA ALMA DELIA </t>
  </si>
  <si>
    <t>DEVOLUCION DE PRESTAMO  LOURDES ANABEL CORTES GUEVARA</t>
  </si>
  <si>
    <t>PAGO CLIENTE CARGILL PROTEIN</t>
  </si>
  <si>
    <t xml:space="preserve">PAGO A DIESEL MIRAMAR </t>
  </si>
  <si>
    <t>PRESTAMO GENERAL CRUZ USCANGA</t>
  </si>
  <si>
    <t xml:space="preserve">PRESTAMO PERSONAL LUIS CASTILLO </t>
  </si>
  <si>
    <t>PAGO CLIENTE JOHNSON CONTROLS</t>
  </si>
  <si>
    <t xml:space="preserve">PAGO A PLANOS Y CONSTRUCCIONES FORTEX </t>
  </si>
  <si>
    <t xml:space="preserve">Pago cuota obrero patronal Pago SIPARE </t>
  </si>
  <si>
    <t xml:space="preserve">PAGO A CLIENTE HOME DEPOT MEXICO </t>
  </si>
  <si>
    <t xml:space="preserve">PAGO A RENTA COPIER </t>
  </si>
  <si>
    <t>PAGO A AUTOELECTRICA FIRO SA DE CV</t>
  </si>
  <si>
    <t xml:space="preserve">PAGO A JG FERRETERA SA DE CV </t>
  </si>
  <si>
    <t xml:space="preserve">PAGO A COMERCIALIZADORA DE MANGUERAS </t>
  </si>
  <si>
    <t xml:space="preserve">PAGO A SYEGPS SA DE CV </t>
  </si>
  <si>
    <t xml:space="preserve">PAGO A KASE SOLUCIONES INTEGRALES </t>
  </si>
  <si>
    <t>PAGO A BALDEMAR GARCIA TRUJILLO</t>
  </si>
  <si>
    <t>PAGO A KARINA FLORES SAN VICENTE</t>
  </si>
  <si>
    <t xml:space="preserve">PAGO A GALVAN DOMINGO </t>
  </si>
  <si>
    <t xml:space="preserve">PAGO A ORTEGA CESENA RODRIGO </t>
  </si>
  <si>
    <t>PAGO CLIENTE GRAFTECH</t>
  </si>
  <si>
    <t xml:space="preserve">PAGO A SERVICIOS DE AGUA Y DRENAJE </t>
  </si>
  <si>
    <t>PAGO A  LOPEZ WALLE EDUARDO</t>
  </si>
  <si>
    <t>PAGO A EMMANUEL CAZARES VIDAL</t>
  </si>
  <si>
    <t xml:space="preserve">PAGO A NAVA TORRES ALIS DENNISE </t>
  </si>
  <si>
    <t xml:space="preserve">PAGO A VAZQUEZ VILLARREAL SAUL </t>
  </si>
  <si>
    <t>TIMBRADO EN ABRIL, SE HIZO CORRECCION</t>
  </si>
  <si>
    <t>F9179 9180  9168 9132  9169 9200 9208</t>
  </si>
  <si>
    <t xml:space="preserve"> </t>
  </si>
  <si>
    <t xml:space="preserve">COMISION PYME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</si>
</sst>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sz val="10"/>
      <color theme="1"/>
      <name val="Avenir Next LT Pro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14" fontId="0" fillId="0" borderId="35" xfId="0" applyNumberForma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6" fontId="0" fillId="0" borderId="37" xfId="0" applyNumberFormat="1" applyFill="1" applyBorder="1" applyAlignment="1">
      <alignment horizontal="center" vertical="center" wrapText="1"/>
    </xf>
    <xf numFmtId="43" fontId="16" fillId="43" borderId="10" xfId="1" applyFont="1" applyFill="1" applyBorder="1" applyAlignment="1">
      <alignment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3" fontId="0" fillId="0" borderId="0" xfId="1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43" fontId="16" fillId="0" borderId="0" xfId="1" applyFont="1" applyFill="1" applyAlignment="1">
      <alignment horizontal="right" vertical="center"/>
    </xf>
    <xf numFmtId="43" fontId="16" fillId="43" borderId="36" xfId="1" applyFont="1" applyFill="1" applyBorder="1" applyAlignment="1">
      <alignment horizontal="right" vertical="center"/>
    </xf>
    <xf numFmtId="43" fontId="16" fillId="43" borderId="0" xfId="1" applyFont="1" applyFill="1" applyAlignment="1">
      <alignment horizontal="right" vertical="center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ill="1" applyBorder="1" applyAlignment="1">
      <alignment horizontal="center" vertical="center" wrapText="1"/>
    </xf>
    <xf numFmtId="0" fontId="16" fillId="44" borderId="11" xfId="0" applyFont="1" applyFill="1" applyBorder="1" applyAlignment="1">
      <alignment horizontal="center" vertical="center"/>
    </xf>
    <xf numFmtId="16" fontId="16" fillId="44" borderId="11" xfId="0" applyNumberFormat="1" applyFont="1" applyFill="1" applyBorder="1" applyAlignment="1">
      <alignment horizontal="center" vertical="center"/>
    </xf>
    <xf numFmtId="0" fontId="18" fillId="44" borderId="12" xfId="0" applyFont="1" applyFill="1" applyBorder="1" applyAlignment="1">
      <alignment horizontal="center" vertical="center"/>
    </xf>
    <xf numFmtId="0" fontId="16" fillId="44" borderId="0" xfId="0" applyFont="1" applyFill="1" applyAlignment="1">
      <alignment horizontal="center" vertical="center"/>
    </xf>
    <xf numFmtId="0" fontId="0" fillId="44" borderId="0" xfId="0" applyFill="1" applyAlignment="1">
      <alignment horizontal="center" vertical="center" wrapText="1"/>
    </xf>
    <xf numFmtId="0" fontId="0" fillId="44" borderId="0" xfId="0" applyFill="1" applyAlignment="1">
      <alignment horizontal="center" vertical="center"/>
    </xf>
    <xf numFmtId="0" fontId="37" fillId="0" borderId="0" xfId="0" applyFont="1" applyBorder="1" applyAlignment="1">
      <alignment horizontal="left" vertical="center" indent="5"/>
    </xf>
    <xf numFmtId="4" fontId="0" fillId="0" borderId="0" xfId="0" applyNumberForma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43" fontId="18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28" fillId="39" borderId="2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255"/>
  <sheetViews>
    <sheetView showGridLines="0" tabSelected="1" zoomScale="110" zoomScaleNormal="110" workbookViewId="0">
      <pane ySplit="4" topLeftCell="A5" activePane="bottomLeft" state="frozenSplit"/>
      <selection activeCell="B39" sqref="B39"/>
      <selection pane="bottomLeft" activeCell="A48" sqref="A48:H222"/>
    </sheetView>
  </sheetViews>
  <sheetFormatPr baseColWidth="10" defaultRowHeight="15.7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41.710937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>
      <c r="A1" s="196" t="s">
        <v>30</v>
      </c>
      <c r="B1" s="196"/>
      <c r="C1" s="196"/>
      <c r="D1" s="196"/>
      <c r="E1" s="196"/>
      <c r="F1" s="196"/>
      <c r="G1" s="196"/>
      <c r="H1" s="196"/>
      <c r="J1" s="1">
        <v>58290.8</v>
      </c>
    </row>
    <row r="2" spans="1:10" s="2" customFormat="1">
      <c r="A2" s="197" t="s">
        <v>2</v>
      </c>
      <c r="B2" s="197"/>
      <c r="C2" s="197"/>
      <c r="D2" s="197"/>
      <c r="E2" s="197"/>
      <c r="F2" s="197"/>
      <c r="G2" s="197"/>
      <c r="H2" s="197"/>
      <c r="I2" s="141"/>
    </row>
    <row r="3" spans="1:10" s="2" customFormat="1">
      <c r="A3" s="198" t="s">
        <v>36</v>
      </c>
      <c r="B3" s="198"/>
      <c r="C3" s="198"/>
      <c r="D3" s="198"/>
      <c r="E3" s="198"/>
      <c r="F3" s="198"/>
      <c r="G3" s="198"/>
      <c r="H3" s="198"/>
    </row>
    <row r="4" spans="1:10" s="5" customFormat="1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0" s="9" customFormat="1">
      <c r="A5" s="75" t="s">
        <v>28</v>
      </c>
      <c r="B5" s="76" t="s">
        <v>12</v>
      </c>
      <c r="C5" s="91" t="s">
        <v>27</v>
      </c>
      <c r="D5" s="91">
        <v>0</v>
      </c>
      <c r="E5" s="77">
        <v>134023.59</v>
      </c>
      <c r="F5" s="78"/>
      <c r="G5" s="79"/>
      <c r="H5" s="80"/>
      <c r="I5" s="81"/>
    </row>
    <row r="6" spans="1:10" s="164" customFormat="1" ht="42.75" hidden="1" customHeight="1">
      <c r="A6" s="162">
        <v>45717</v>
      </c>
      <c r="B6" s="161" t="s">
        <v>174</v>
      </c>
      <c r="C6" s="90">
        <v>6712.53</v>
      </c>
      <c r="D6" s="91"/>
      <c r="E6" s="82">
        <f>E5-C6+D6</f>
        <v>127311.06</v>
      </c>
      <c r="F6" s="165"/>
      <c r="G6" s="166"/>
      <c r="H6" s="167"/>
      <c r="I6" s="168"/>
    </row>
    <row r="7" spans="1:10" s="164" customFormat="1" ht="42.75" hidden="1" customHeight="1">
      <c r="A7" s="162">
        <v>45719</v>
      </c>
      <c r="B7" s="161" t="s">
        <v>175</v>
      </c>
      <c r="C7" s="90">
        <v>120000</v>
      </c>
      <c r="D7" s="91"/>
      <c r="E7" s="82">
        <f t="shared" ref="E7:E70" si="0">E6-C7+D7</f>
        <v>7311.0599999999977</v>
      </c>
      <c r="F7" s="165"/>
      <c r="G7" s="166"/>
      <c r="H7" s="167"/>
      <c r="I7" s="168"/>
    </row>
    <row r="8" spans="1:10" s="164" customFormat="1" ht="42.75" hidden="1" customHeight="1">
      <c r="A8" s="162">
        <v>45719</v>
      </c>
      <c r="B8" s="161" t="s">
        <v>176</v>
      </c>
      <c r="C8" s="90">
        <v>7.5</v>
      </c>
      <c r="D8" s="91"/>
      <c r="E8" s="82">
        <f t="shared" si="0"/>
        <v>7303.5599999999977</v>
      </c>
      <c r="F8" s="165"/>
      <c r="G8" s="166"/>
      <c r="H8" s="167"/>
      <c r="I8" s="168"/>
    </row>
    <row r="9" spans="1:10" s="164" customFormat="1" ht="42.75" hidden="1" customHeight="1">
      <c r="A9" s="162">
        <v>45719</v>
      </c>
      <c r="B9" s="161" t="s">
        <v>177</v>
      </c>
      <c r="C9" s="90">
        <v>1.2</v>
      </c>
      <c r="D9" s="91"/>
      <c r="E9" s="82">
        <f t="shared" si="0"/>
        <v>7302.3599999999979</v>
      </c>
      <c r="F9" s="165"/>
      <c r="G9" s="166"/>
      <c r="H9" s="167"/>
      <c r="I9" s="168"/>
    </row>
    <row r="10" spans="1:10" s="164" customFormat="1" ht="42.75" hidden="1" customHeight="1">
      <c r="A10" s="162">
        <v>45719</v>
      </c>
      <c r="B10" s="161" t="s">
        <v>178</v>
      </c>
      <c r="C10" s="90">
        <v>7000</v>
      </c>
      <c r="D10" s="91"/>
      <c r="E10" s="82">
        <f t="shared" si="0"/>
        <v>302.35999999999785</v>
      </c>
      <c r="F10" s="165"/>
      <c r="G10" s="166"/>
      <c r="H10" s="167"/>
      <c r="I10" s="168"/>
    </row>
    <row r="11" spans="1:10" s="164" customFormat="1" ht="42.75" hidden="1" customHeight="1">
      <c r="A11" s="162">
        <v>45719</v>
      </c>
      <c r="B11" s="161" t="s">
        <v>39</v>
      </c>
      <c r="C11" s="90">
        <v>7.5</v>
      </c>
      <c r="D11" s="91"/>
      <c r="E11" s="82">
        <f t="shared" si="0"/>
        <v>294.85999999999785</v>
      </c>
      <c r="F11" s="165"/>
      <c r="G11" s="166"/>
      <c r="H11" s="167"/>
      <c r="I11" s="168"/>
    </row>
    <row r="12" spans="1:10" s="164" customFormat="1" ht="42.75" hidden="1" customHeight="1">
      <c r="A12" s="162">
        <v>45719</v>
      </c>
      <c r="B12" s="161" t="s">
        <v>40</v>
      </c>
      <c r="C12" s="90">
        <v>1.2</v>
      </c>
      <c r="D12" s="91"/>
      <c r="E12" s="82">
        <f t="shared" si="0"/>
        <v>293.65999999999786</v>
      </c>
      <c r="F12" s="165"/>
      <c r="G12" s="166"/>
      <c r="H12" s="167"/>
      <c r="I12" s="168"/>
    </row>
    <row r="13" spans="1:10" s="164" customFormat="1" ht="42.75" hidden="1" customHeight="1">
      <c r="A13" s="162">
        <v>45720</v>
      </c>
      <c r="B13" s="161" t="s">
        <v>179</v>
      </c>
      <c r="C13" s="90"/>
      <c r="D13" s="177">
        <v>79924</v>
      </c>
      <c r="E13" s="82">
        <f t="shared" si="0"/>
        <v>80217.66</v>
      </c>
      <c r="F13" s="179">
        <v>139</v>
      </c>
      <c r="G13" s="180">
        <v>4183</v>
      </c>
      <c r="H13" s="181" t="s">
        <v>41</v>
      </c>
      <c r="I13" s="182" t="s">
        <v>37</v>
      </c>
    </row>
    <row r="14" spans="1:10" s="164" customFormat="1" ht="42.75" hidden="1" customHeight="1">
      <c r="A14" s="162">
        <v>45720</v>
      </c>
      <c r="B14" s="161" t="s">
        <v>180</v>
      </c>
      <c r="C14" s="90">
        <v>60000</v>
      </c>
      <c r="D14" s="91"/>
      <c r="E14" s="82">
        <f t="shared" si="0"/>
        <v>20217.660000000003</v>
      </c>
      <c r="F14" s="165"/>
      <c r="G14" s="166"/>
      <c r="H14" s="167"/>
      <c r="I14" s="168"/>
    </row>
    <row r="15" spans="1:10" s="164" customFormat="1" ht="42.75" hidden="1" customHeight="1">
      <c r="A15" s="162">
        <v>45720</v>
      </c>
      <c r="B15" s="161" t="s">
        <v>39</v>
      </c>
      <c r="C15" s="90">
        <v>7.5</v>
      </c>
      <c r="D15" s="91"/>
      <c r="E15" s="82">
        <f t="shared" si="0"/>
        <v>20210.160000000003</v>
      </c>
      <c r="F15" s="165"/>
      <c r="G15" s="166"/>
      <c r="H15" s="167"/>
      <c r="I15" s="168"/>
    </row>
    <row r="16" spans="1:10" s="164" customFormat="1" ht="42.75" hidden="1" customHeight="1">
      <c r="A16" s="162">
        <v>45720</v>
      </c>
      <c r="B16" s="161" t="s">
        <v>40</v>
      </c>
      <c r="C16" s="90">
        <v>1.2</v>
      </c>
      <c r="D16" s="91"/>
      <c r="E16" s="82">
        <f t="shared" si="0"/>
        <v>20208.960000000003</v>
      </c>
      <c r="F16" s="165"/>
      <c r="G16" s="166"/>
      <c r="H16" s="167"/>
      <c r="I16" s="168"/>
    </row>
    <row r="17" spans="1:9" s="164" customFormat="1" ht="42.75" hidden="1" customHeight="1">
      <c r="A17" s="162">
        <v>45720</v>
      </c>
      <c r="B17" s="161" t="s">
        <v>181</v>
      </c>
      <c r="C17" s="90"/>
      <c r="D17" s="177">
        <v>16066</v>
      </c>
      <c r="E17" s="82">
        <f t="shared" si="0"/>
        <v>36274.960000000006</v>
      </c>
      <c r="F17" s="179">
        <v>62</v>
      </c>
      <c r="G17" s="180">
        <v>4184</v>
      </c>
      <c r="H17" s="181" t="s">
        <v>42</v>
      </c>
      <c r="I17" s="182" t="s">
        <v>37</v>
      </c>
    </row>
    <row r="18" spans="1:9" s="164" customFormat="1" ht="42.75" hidden="1" customHeight="1">
      <c r="A18" s="162">
        <v>45720</v>
      </c>
      <c r="B18" s="161" t="s">
        <v>182</v>
      </c>
      <c r="C18" s="90">
        <v>225</v>
      </c>
      <c r="D18" s="91"/>
      <c r="E18" s="82">
        <f t="shared" si="0"/>
        <v>36049.960000000006</v>
      </c>
      <c r="F18" s="165"/>
      <c r="G18" s="166"/>
      <c r="H18" s="167"/>
      <c r="I18" s="168"/>
    </row>
    <row r="19" spans="1:9" s="164" customFormat="1" ht="42.75" hidden="1" customHeight="1">
      <c r="A19" s="162">
        <v>45720</v>
      </c>
      <c r="B19" s="161" t="s">
        <v>177</v>
      </c>
      <c r="C19" s="90">
        <v>36</v>
      </c>
      <c r="D19" s="91"/>
      <c r="E19" s="82">
        <f t="shared" si="0"/>
        <v>36013.960000000006</v>
      </c>
      <c r="F19" s="165"/>
      <c r="G19" s="166"/>
      <c r="H19" s="167"/>
      <c r="I19" s="168"/>
    </row>
    <row r="20" spans="1:9" s="164" customFormat="1" ht="42.75" hidden="1" customHeight="1">
      <c r="A20" s="162">
        <v>45720</v>
      </c>
      <c r="B20" s="161" t="s">
        <v>183</v>
      </c>
      <c r="C20" s="90"/>
      <c r="D20" s="177">
        <v>204160</v>
      </c>
      <c r="E20" s="82">
        <f t="shared" si="0"/>
        <v>240173.96000000002</v>
      </c>
      <c r="F20" s="179">
        <v>163</v>
      </c>
      <c r="G20" s="180">
        <v>4185</v>
      </c>
      <c r="H20" s="181" t="s">
        <v>43</v>
      </c>
      <c r="I20" s="182" t="s">
        <v>37</v>
      </c>
    </row>
    <row r="21" spans="1:9" s="164" customFormat="1" ht="42.75" hidden="1" customHeight="1">
      <c r="A21" s="162">
        <v>45720</v>
      </c>
      <c r="B21" s="161" t="s">
        <v>180</v>
      </c>
      <c r="C21" s="90">
        <v>40000</v>
      </c>
      <c r="D21" s="91"/>
      <c r="E21" s="82">
        <f t="shared" si="0"/>
        <v>200173.96000000002</v>
      </c>
      <c r="F21" s="165"/>
      <c r="G21" s="166"/>
      <c r="H21" s="167"/>
      <c r="I21" s="168"/>
    </row>
    <row r="22" spans="1:9" s="164" customFormat="1" ht="42.75" hidden="1" customHeight="1">
      <c r="A22" s="162">
        <v>45720</v>
      </c>
      <c r="B22" s="161" t="s">
        <v>39</v>
      </c>
      <c r="C22" s="90">
        <v>7.5</v>
      </c>
      <c r="D22" s="91"/>
      <c r="E22" s="82">
        <f t="shared" si="0"/>
        <v>200166.46000000002</v>
      </c>
      <c r="F22" s="165"/>
      <c r="G22" s="166"/>
      <c r="H22" s="167"/>
      <c r="I22" s="168"/>
    </row>
    <row r="23" spans="1:9" s="164" customFormat="1" ht="42.75" hidden="1" customHeight="1">
      <c r="A23" s="162">
        <v>45720</v>
      </c>
      <c r="B23" s="161" t="s">
        <v>40</v>
      </c>
      <c r="C23" s="90">
        <v>1.2</v>
      </c>
      <c r="D23" s="91"/>
      <c r="E23" s="82">
        <f t="shared" si="0"/>
        <v>200165.26</v>
      </c>
      <c r="F23" s="165"/>
      <c r="G23" s="166"/>
      <c r="H23" s="167"/>
      <c r="I23" s="168"/>
    </row>
    <row r="24" spans="1:9" s="164" customFormat="1" ht="42.75" hidden="1" customHeight="1">
      <c r="A24" s="162">
        <v>45720</v>
      </c>
      <c r="B24" s="161" t="s">
        <v>184</v>
      </c>
      <c r="C24" s="90">
        <v>65000</v>
      </c>
      <c r="D24" s="91"/>
      <c r="E24" s="82">
        <f t="shared" si="0"/>
        <v>135165.26</v>
      </c>
      <c r="F24" s="165"/>
      <c r="G24" s="166"/>
      <c r="H24" s="167"/>
      <c r="I24" s="168"/>
    </row>
    <row r="25" spans="1:9" s="164" customFormat="1" ht="42.75" hidden="1" customHeight="1">
      <c r="A25" s="162">
        <v>45720</v>
      </c>
      <c r="B25" s="161" t="s">
        <v>39</v>
      </c>
      <c r="C25" s="90">
        <v>7.5</v>
      </c>
      <c r="D25" s="91"/>
      <c r="E25" s="82">
        <f t="shared" si="0"/>
        <v>135157.76000000001</v>
      </c>
      <c r="F25" s="165"/>
      <c r="G25" s="166"/>
      <c r="H25" s="167"/>
      <c r="I25" s="168"/>
    </row>
    <row r="26" spans="1:9" s="164" customFormat="1" ht="42.75" hidden="1" customHeight="1">
      <c r="A26" s="162">
        <v>45720</v>
      </c>
      <c r="B26" s="161" t="s">
        <v>40</v>
      </c>
      <c r="C26" s="90">
        <v>1.2</v>
      </c>
      <c r="D26" s="91"/>
      <c r="E26" s="82">
        <f t="shared" si="0"/>
        <v>135156.56</v>
      </c>
      <c r="F26" s="165"/>
      <c r="G26" s="166"/>
      <c r="H26" s="167"/>
      <c r="I26" s="168"/>
    </row>
    <row r="27" spans="1:9" s="164" customFormat="1" ht="42.75" hidden="1" customHeight="1">
      <c r="A27" s="162">
        <v>45720</v>
      </c>
      <c r="B27" s="161" t="s">
        <v>185</v>
      </c>
      <c r="C27" s="90">
        <v>20000</v>
      </c>
      <c r="D27" s="91"/>
      <c r="E27" s="82">
        <f t="shared" si="0"/>
        <v>115156.56</v>
      </c>
      <c r="F27" s="165"/>
      <c r="G27" s="166"/>
      <c r="H27" s="167"/>
      <c r="I27" s="168"/>
    </row>
    <row r="28" spans="1:9" s="164" customFormat="1" ht="42.75" hidden="1" customHeight="1">
      <c r="A28" s="162">
        <v>45720</v>
      </c>
      <c r="B28" s="161" t="s">
        <v>176</v>
      </c>
      <c r="C28" s="90">
        <v>7.5</v>
      </c>
      <c r="D28" s="91"/>
      <c r="E28" s="82">
        <f t="shared" si="0"/>
        <v>115149.06</v>
      </c>
      <c r="F28" s="165"/>
      <c r="G28" s="166"/>
      <c r="H28" s="167"/>
      <c r="I28" s="168"/>
    </row>
    <row r="29" spans="1:9" s="164" customFormat="1" ht="42.75" hidden="1" customHeight="1">
      <c r="A29" s="162">
        <v>45720</v>
      </c>
      <c r="B29" s="161" t="s">
        <v>177</v>
      </c>
      <c r="C29" s="90">
        <v>1.2</v>
      </c>
      <c r="D29" s="91"/>
      <c r="E29" s="82">
        <f t="shared" si="0"/>
        <v>115147.86</v>
      </c>
      <c r="F29" s="165"/>
      <c r="G29" s="166"/>
      <c r="H29" s="167"/>
      <c r="I29" s="168"/>
    </row>
    <row r="30" spans="1:9" s="164" customFormat="1" ht="42.75" hidden="1" customHeight="1">
      <c r="A30" s="162">
        <v>45721</v>
      </c>
      <c r="B30" s="161" t="s">
        <v>186</v>
      </c>
      <c r="C30" s="90"/>
      <c r="D30" s="177">
        <v>16936</v>
      </c>
      <c r="E30" s="82">
        <f t="shared" si="0"/>
        <v>132083.85999999999</v>
      </c>
      <c r="F30" s="179">
        <v>371</v>
      </c>
      <c r="G30" s="180">
        <v>4197</v>
      </c>
      <c r="H30" s="181" t="s">
        <v>46</v>
      </c>
      <c r="I30" s="182" t="s">
        <v>37</v>
      </c>
    </row>
    <row r="31" spans="1:9" s="164" customFormat="1" ht="42.75" hidden="1" customHeight="1">
      <c r="A31" s="162">
        <v>45721</v>
      </c>
      <c r="B31" s="161" t="s">
        <v>187</v>
      </c>
      <c r="C31" s="90">
        <v>8000</v>
      </c>
      <c r="D31" s="91"/>
      <c r="E31" s="82">
        <f t="shared" si="0"/>
        <v>124083.85999999999</v>
      </c>
      <c r="F31" s="165"/>
      <c r="G31" s="166"/>
      <c r="H31" s="167"/>
      <c r="I31" s="168"/>
    </row>
    <row r="32" spans="1:9" s="164" customFormat="1" ht="42.75" hidden="1" customHeight="1">
      <c r="A32" s="162">
        <v>45721</v>
      </c>
      <c r="B32" s="161" t="s">
        <v>39</v>
      </c>
      <c r="C32" s="90">
        <v>7.5</v>
      </c>
      <c r="D32" s="91"/>
      <c r="E32" s="82">
        <f t="shared" si="0"/>
        <v>124076.35999999999</v>
      </c>
      <c r="F32" s="165"/>
      <c r="G32" s="166"/>
      <c r="H32" s="167"/>
      <c r="I32" s="168"/>
    </row>
    <row r="33" spans="1:9" s="164" customFormat="1" ht="42.75" hidden="1" customHeight="1">
      <c r="A33" s="162">
        <v>45721</v>
      </c>
      <c r="B33" s="161" t="s">
        <v>40</v>
      </c>
      <c r="C33" s="90">
        <v>1.2</v>
      </c>
      <c r="D33" s="91"/>
      <c r="E33" s="82">
        <f t="shared" si="0"/>
        <v>124075.15999999999</v>
      </c>
      <c r="F33" s="165"/>
      <c r="G33" s="166"/>
      <c r="H33" s="167"/>
      <c r="I33" s="168"/>
    </row>
    <row r="34" spans="1:9" s="164" customFormat="1" ht="42.75" hidden="1" customHeight="1">
      <c r="A34" s="162">
        <v>45721</v>
      </c>
      <c r="B34" s="161" t="s">
        <v>188</v>
      </c>
      <c r="C34" s="90">
        <v>10527.88</v>
      </c>
      <c r="D34" s="91"/>
      <c r="E34" s="82">
        <f t="shared" si="0"/>
        <v>113547.27999999998</v>
      </c>
      <c r="F34" s="165"/>
      <c r="G34" s="166"/>
      <c r="H34" s="167"/>
      <c r="I34" s="168"/>
    </row>
    <row r="35" spans="1:9" s="164" customFormat="1" ht="42.75" hidden="1" customHeight="1">
      <c r="A35" s="162">
        <v>45721</v>
      </c>
      <c r="B35" s="161" t="s">
        <v>39</v>
      </c>
      <c r="C35" s="90">
        <v>7.5</v>
      </c>
      <c r="D35" s="91"/>
      <c r="E35" s="82">
        <f t="shared" si="0"/>
        <v>113539.77999999998</v>
      </c>
      <c r="F35" s="165"/>
      <c r="G35" s="166"/>
      <c r="H35" s="167"/>
      <c r="I35" s="168"/>
    </row>
    <row r="36" spans="1:9" s="164" customFormat="1" ht="42.75" hidden="1" customHeight="1">
      <c r="A36" s="162">
        <v>45721</v>
      </c>
      <c r="B36" s="161" t="s">
        <v>40</v>
      </c>
      <c r="C36" s="90">
        <v>1.2</v>
      </c>
      <c r="D36" s="91"/>
      <c r="E36" s="82">
        <f t="shared" si="0"/>
        <v>113538.57999999999</v>
      </c>
      <c r="F36" s="165"/>
      <c r="G36" s="166"/>
      <c r="H36" s="167"/>
      <c r="I36" s="168"/>
    </row>
    <row r="37" spans="1:9" s="164" customFormat="1" ht="42.75" hidden="1" customHeight="1">
      <c r="A37" s="162">
        <v>45722</v>
      </c>
      <c r="B37" s="161" t="s">
        <v>189</v>
      </c>
      <c r="C37" s="90">
        <v>810</v>
      </c>
      <c r="D37" s="91"/>
      <c r="E37" s="82">
        <f t="shared" si="0"/>
        <v>112728.57999999999</v>
      </c>
      <c r="F37" s="165"/>
      <c r="G37" s="166"/>
      <c r="H37" s="167"/>
      <c r="I37" s="168"/>
    </row>
    <row r="38" spans="1:9" s="164" customFormat="1" ht="42.75" hidden="1" customHeight="1">
      <c r="A38" s="162">
        <v>45722</v>
      </c>
      <c r="B38" s="161" t="s">
        <v>190</v>
      </c>
      <c r="C38" s="90">
        <v>4177.74</v>
      </c>
      <c r="D38" s="91"/>
      <c r="E38" s="82">
        <f t="shared" si="0"/>
        <v>108550.83999999998</v>
      </c>
      <c r="F38" s="165"/>
      <c r="G38" s="166"/>
      <c r="H38" s="167"/>
      <c r="I38" s="168"/>
    </row>
    <row r="39" spans="1:9" s="164" customFormat="1" ht="42.75" hidden="1" customHeight="1">
      <c r="A39" s="162">
        <v>45722</v>
      </c>
      <c r="B39" s="161" t="s">
        <v>191</v>
      </c>
      <c r="C39" s="90">
        <v>19444</v>
      </c>
      <c r="D39" s="91"/>
      <c r="E39" s="82">
        <f t="shared" si="0"/>
        <v>89106.839999999982</v>
      </c>
      <c r="F39" s="165"/>
      <c r="G39" s="166"/>
      <c r="H39" s="167"/>
      <c r="I39" s="168"/>
    </row>
    <row r="40" spans="1:9" s="164" customFormat="1" ht="42.75" hidden="1" customHeight="1">
      <c r="A40" s="162">
        <v>45722</v>
      </c>
      <c r="B40" s="161" t="s">
        <v>192</v>
      </c>
      <c r="C40" s="90">
        <v>1392</v>
      </c>
      <c r="D40" s="91"/>
      <c r="E40" s="82">
        <f t="shared" si="0"/>
        <v>87714.839999999982</v>
      </c>
      <c r="F40" s="165"/>
      <c r="G40" s="166"/>
      <c r="H40" s="167"/>
      <c r="I40" s="168"/>
    </row>
    <row r="41" spans="1:9" s="164" customFormat="1" ht="42.75" hidden="1" customHeight="1">
      <c r="A41" s="162">
        <v>45722</v>
      </c>
      <c r="B41" s="161" t="s">
        <v>193</v>
      </c>
      <c r="C41" s="90"/>
      <c r="D41" s="177">
        <v>5568</v>
      </c>
      <c r="E41" s="82">
        <f t="shared" si="0"/>
        <v>93282.839999999982</v>
      </c>
      <c r="F41" s="179">
        <v>25</v>
      </c>
      <c r="G41" s="180">
        <v>4198</v>
      </c>
      <c r="H41" s="181" t="s">
        <v>47</v>
      </c>
      <c r="I41" s="182" t="s">
        <v>45</v>
      </c>
    </row>
    <row r="42" spans="1:9" s="164" customFormat="1" ht="42.75" hidden="1" customHeight="1">
      <c r="A42" s="162">
        <v>45722</v>
      </c>
      <c r="B42" s="161" t="s">
        <v>193</v>
      </c>
      <c r="C42" s="90"/>
      <c r="D42" s="177">
        <v>5568</v>
      </c>
      <c r="E42" s="82">
        <f t="shared" si="0"/>
        <v>98850.839999999982</v>
      </c>
      <c r="F42" s="179">
        <v>25</v>
      </c>
      <c r="G42" s="180">
        <v>4199</v>
      </c>
      <c r="H42" s="181" t="s">
        <v>48</v>
      </c>
      <c r="I42" s="182" t="s">
        <v>45</v>
      </c>
    </row>
    <row r="43" spans="1:9" s="164" customFormat="1" ht="42.75" hidden="1" customHeight="1">
      <c r="A43" s="162">
        <v>45722</v>
      </c>
      <c r="B43" s="161" t="s">
        <v>187</v>
      </c>
      <c r="C43" s="90">
        <v>16000</v>
      </c>
      <c r="D43" s="91"/>
      <c r="E43" s="82">
        <f t="shared" si="0"/>
        <v>82850.839999999982</v>
      </c>
      <c r="F43" s="165"/>
      <c r="G43" s="166"/>
      <c r="H43" s="167"/>
      <c r="I43" s="168"/>
    </row>
    <row r="44" spans="1:9" s="164" customFormat="1" ht="42.75" hidden="1" customHeight="1">
      <c r="A44" s="162">
        <v>45722</v>
      </c>
      <c r="B44" s="161" t="s">
        <v>194</v>
      </c>
      <c r="C44" s="90">
        <v>7.5</v>
      </c>
      <c r="D44" s="91"/>
      <c r="E44" s="82">
        <f t="shared" si="0"/>
        <v>82843.339999999982</v>
      </c>
      <c r="F44" s="165"/>
      <c r="G44" s="166"/>
      <c r="H44" s="167"/>
      <c r="I44" s="168"/>
    </row>
    <row r="45" spans="1:9" s="164" customFormat="1" ht="42.75" hidden="1" customHeight="1">
      <c r="A45" s="162">
        <v>45722</v>
      </c>
      <c r="B45" s="161" t="s">
        <v>195</v>
      </c>
      <c r="C45" s="90">
        <v>1.2</v>
      </c>
      <c r="D45" s="91"/>
      <c r="E45" s="82">
        <f t="shared" si="0"/>
        <v>82842.139999999985</v>
      </c>
      <c r="F45" s="165"/>
      <c r="G45" s="166"/>
      <c r="H45" s="167"/>
      <c r="I45" s="168"/>
    </row>
    <row r="46" spans="1:9" s="164" customFormat="1" ht="42.75" hidden="1" customHeight="1">
      <c r="A46" s="162">
        <v>45723</v>
      </c>
      <c r="B46" s="161" t="s">
        <v>196</v>
      </c>
      <c r="C46" s="90">
        <v>1284.6300000000001</v>
      </c>
      <c r="D46" s="91"/>
      <c r="E46" s="82">
        <f t="shared" si="0"/>
        <v>81557.50999999998</v>
      </c>
      <c r="F46" s="165"/>
      <c r="G46" s="166"/>
      <c r="H46" s="167"/>
      <c r="I46" s="168"/>
    </row>
    <row r="47" spans="1:9" s="164" customFormat="1" ht="42.75" hidden="1" customHeight="1">
      <c r="A47" s="162">
        <v>45723</v>
      </c>
      <c r="B47" s="161" t="s">
        <v>197</v>
      </c>
      <c r="C47" s="90">
        <v>2411.6</v>
      </c>
      <c r="D47" s="91"/>
      <c r="E47" s="82">
        <f t="shared" si="0"/>
        <v>79145.909999999974</v>
      </c>
      <c r="F47" s="165"/>
      <c r="G47" s="166"/>
      <c r="H47" s="167"/>
      <c r="I47" s="168"/>
    </row>
    <row r="48" spans="1:9" s="164" customFormat="1" ht="42.75" customHeight="1">
      <c r="A48" s="162">
        <v>45723</v>
      </c>
      <c r="B48" s="161" t="s">
        <v>198</v>
      </c>
      <c r="C48" s="90"/>
      <c r="D48" s="177">
        <v>14268</v>
      </c>
      <c r="E48" s="82">
        <f t="shared" si="0"/>
        <v>93413.909999999974</v>
      </c>
      <c r="F48" s="179">
        <v>103</v>
      </c>
      <c r="G48" s="180">
        <v>4200</v>
      </c>
      <c r="H48" s="181" t="s">
        <v>53</v>
      </c>
      <c r="I48" s="182" t="s">
        <v>37</v>
      </c>
    </row>
    <row r="49" spans="1:10" s="164" customFormat="1" ht="42.75" hidden="1" customHeight="1">
      <c r="A49" s="162">
        <v>45723</v>
      </c>
      <c r="B49" s="161" t="s">
        <v>199</v>
      </c>
      <c r="C49" s="90">
        <v>73000</v>
      </c>
      <c r="D49" s="91"/>
      <c r="E49" s="82">
        <f t="shared" si="0"/>
        <v>20413.909999999974</v>
      </c>
      <c r="F49" s="165"/>
      <c r="G49" s="166"/>
      <c r="H49" s="167"/>
      <c r="I49" s="168"/>
    </row>
    <row r="50" spans="1:10" s="164" customFormat="1" ht="42.75" hidden="1" customHeight="1">
      <c r="A50" s="162">
        <v>45723</v>
      </c>
      <c r="B50" s="161" t="s">
        <v>200</v>
      </c>
      <c r="C50" s="90">
        <v>7.5</v>
      </c>
      <c r="D50" s="91"/>
      <c r="E50" s="82">
        <f t="shared" si="0"/>
        <v>20406.409999999974</v>
      </c>
      <c r="F50" s="165"/>
      <c r="G50" s="166"/>
      <c r="H50" s="167"/>
      <c r="I50" s="168"/>
    </row>
    <row r="51" spans="1:10" s="164" customFormat="1" ht="42.75" hidden="1" customHeight="1">
      <c r="A51" s="162">
        <v>45723</v>
      </c>
      <c r="B51" s="161" t="s">
        <v>195</v>
      </c>
      <c r="C51" s="90">
        <v>1.2</v>
      </c>
      <c r="D51" s="91"/>
      <c r="E51" s="82">
        <f t="shared" si="0"/>
        <v>20405.209999999974</v>
      </c>
      <c r="F51" s="165"/>
      <c r="G51" s="166"/>
      <c r="H51" s="167"/>
      <c r="I51" s="168"/>
    </row>
    <row r="52" spans="1:10" s="164" customFormat="1" ht="42.75" hidden="1" customHeight="1">
      <c r="A52" s="162">
        <v>45723</v>
      </c>
      <c r="B52" s="161" t="s">
        <v>201</v>
      </c>
      <c r="C52" s="90"/>
      <c r="D52" s="177">
        <v>37418.49</v>
      </c>
      <c r="E52" s="82">
        <f t="shared" si="0"/>
        <v>57823.699999999968</v>
      </c>
      <c r="F52" s="179">
        <v>298</v>
      </c>
      <c r="G52" s="180">
        <v>4279</v>
      </c>
      <c r="H52" s="181" t="s">
        <v>76</v>
      </c>
      <c r="I52" s="182" t="s">
        <v>37</v>
      </c>
      <c r="J52" s="190" t="s">
        <v>137</v>
      </c>
    </row>
    <row r="53" spans="1:10" s="164" customFormat="1" ht="42.75" hidden="1" customHeight="1">
      <c r="A53" s="162">
        <v>45723</v>
      </c>
      <c r="B53" s="161" t="s">
        <v>202</v>
      </c>
      <c r="C53" s="90">
        <v>25000</v>
      </c>
      <c r="D53" s="91"/>
      <c r="E53" s="82">
        <f t="shared" si="0"/>
        <v>32823.699999999968</v>
      </c>
      <c r="F53" s="165"/>
      <c r="G53" s="166"/>
      <c r="H53" s="167"/>
      <c r="I53" s="168"/>
    </row>
    <row r="54" spans="1:10" s="164" customFormat="1" ht="42.75" hidden="1" customHeight="1">
      <c r="A54" s="162">
        <v>45723</v>
      </c>
      <c r="B54" s="161" t="s">
        <v>203</v>
      </c>
      <c r="C54" s="90">
        <v>7.5</v>
      </c>
      <c r="D54" s="91"/>
      <c r="E54" s="82">
        <f t="shared" si="0"/>
        <v>32816.199999999968</v>
      </c>
      <c r="F54" s="165"/>
      <c r="G54" s="166"/>
      <c r="H54" s="167"/>
      <c r="I54" s="168"/>
    </row>
    <row r="55" spans="1:10" s="164" customFormat="1" ht="42.75" hidden="1" customHeight="1">
      <c r="A55" s="162">
        <v>45723</v>
      </c>
      <c r="B55" s="161" t="s">
        <v>195</v>
      </c>
      <c r="C55" s="90">
        <v>1.2</v>
      </c>
      <c r="D55" s="91"/>
      <c r="E55" s="82">
        <f t="shared" si="0"/>
        <v>32814.999999999971</v>
      </c>
      <c r="F55" s="165"/>
      <c r="G55" s="166"/>
      <c r="H55" s="167"/>
      <c r="I55" s="168"/>
    </row>
    <row r="56" spans="1:10" s="164" customFormat="1" ht="42.75" hidden="1" customHeight="1">
      <c r="A56" s="162">
        <v>45724</v>
      </c>
      <c r="B56" s="161" t="s">
        <v>204</v>
      </c>
      <c r="C56" s="90">
        <v>5411.56</v>
      </c>
      <c r="D56" s="91"/>
      <c r="E56" s="82">
        <f t="shared" si="0"/>
        <v>27403.43999999997</v>
      </c>
      <c r="F56" s="165"/>
      <c r="G56" s="166"/>
      <c r="H56" s="167"/>
      <c r="I56" s="168"/>
    </row>
    <row r="57" spans="1:10" s="164" customFormat="1" ht="42.75" hidden="1" customHeight="1">
      <c r="A57" s="162">
        <v>45724</v>
      </c>
      <c r="B57" s="161" t="s">
        <v>204</v>
      </c>
      <c r="C57" s="90">
        <v>2147.34</v>
      </c>
      <c r="D57" s="91"/>
      <c r="E57" s="82">
        <f t="shared" si="0"/>
        <v>25256.099999999969</v>
      </c>
      <c r="F57" s="165"/>
      <c r="G57" s="166"/>
      <c r="H57" s="167"/>
      <c r="I57" s="168"/>
    </row>
    <row r="58" spans="1:10" s="164" customFormat="1" ht="42.75" hidden="1" customHeight="1">
      <c r="A58" s="162">
        <v>45726</v>
      </c>
      <c r="B58" s="161" t="s">
        <v>178</v>
      </c>
      <c r="C58" s="90">
        <v>20000</v>
      </c>
      <c r="D58" s="91"/>
      <c r="E58" s="82">
        <f t="shared" si="0"/>
        <v>5256.0999999999694</v>
      </c>
      <c r="F58" s="165"/>
      <c r="G58" s="166"/>
      <c r="H58" s="167"/>
      <c r="I58" s="168"/>
    </row>
    <row r="59" spans="1:10" s="164" customFormat="1" ht="42.75" hidden="1" customHeight="1">
      <c r="A59" s="162">
        <v>45726</v>
      </c>
      <c r="B59" s="161" t="s">
        <v>203</v>
      </c>
      <c r="C59" s="90">
        <v>7.5</v>
      </c>
      <c r="D59" s="91"/>
      <c r="E59" s="82">
        <f t="shared" si="0"/>
        <v>5248.5999999999694</v>
      </c>
      <c r="F59" s="165"/>
      <c r="G59" s="166"/>
      <c r="H59" s="167"/>
      <c r="I59" s="168"/>
    </row>
    <row r="60" spans="1:10" s="164" customFormat="1" ht="42.75" hidden="1" customHeight="1">
      <c r="A60" s="162">
        <v>45726</v>
      </c>
      <c r="B60" s="161" t="s">
        <v>195</v>
      </c>
      <c r="C60" s="90">
        <v>1.2</v>
      </c>
      <c r="D60" s="91"/>
      <c r="E60" s="82">
        <f t="shared" si="0"/>
        <v>5247.3999999999696</v>
      </c>
      <c r="F60" s="165"/>
      <c r="G60" s="166"/>
      <c r="H60" s="167"/>
      <c r="I60" s="168"/>
    </row>
    <row r="61" spans="1:10" s="164" customFormat="1" ht="42.75" hidden="1" customHeight="1">
      <c r="A61" s="162">
        <v>45727</v>
      </c>
      <c r="B61" s="161" t="s">
        <v>205</v>
      </c>
      <c r="C61" s="90"/>
      <c r="D61" s="91">
        <v>10000</v>
      </c>
      <c r="E61" s="82">
        <f t="shared" si="0"/>
        <v>15247.399999999969</v>
      </c>
      <c r="F61" s="165"/>
      <c r="G61" s="166"/>
      <c r="H61" s="167"/>
      <c r="I61" s="168"/>
    </row>
    <row r="62" spans="1:10" s="164" customFormat="1" ht="42.75" hidden="1" customHeight="1">
      <c r="A62" s="162">
        <v>45727</v>
      </c>
      <c r="B62" s="161" t="s">
        <v>181</v>
      </c>
      <c r="C62" s="90"/>
      <c r="D62" s="177">
        <v>13920</v>
      </c>
      <c r="E62" s="82">
        <f t="shared" si="0"/>
        <v>29167.399999999969</v>
      </c>
      <c r="F62" s="179">
        <v>62</v>
      </c>
      <c r="G62" s="180">
        <v>4201</v>
      </c>
      <c r="H62" s="181" t="s">
        <v>54</v>
      </c>
      <c r="I62" s="182" t="s">
        <v>37</v>
      </c>
    </row>
    <row r="63" spans="1:10" s="164" customFormat="1" ht="42.75" hidden="1" customHeight="1">
      <c r="A63" s="162">
        <v>45727</v>
      </c>
      <c r="B63" s="161" t="s">
        <v>178</v>
      </c>
      <c r="C63" s="90">
        <v>8000</v>
      </c>
      <c r="D63" s="91"/>
      <c r="E63" s="82">
        <f t="shared" si="0"/>
        <v>21167.399999999969</v>
      </c>
      <c r="F63" s="165"/>
      <c r="G63" s="166"/>
      <c r="H63" s="167"/>
      <c r="I63" s="168"/>
    </row>
    <row r="64" spans="1:10" s="164" customFormat="1" ht="42.75" hidden="1" customHeight="1">
      <c r="A64" s="162">
        <v>45727</v>
      </c>
      <c r="B64" s="161" t="s">
        <v>203</v>
      </c>
      <c r="C64" s="90">
        <v>7.5</v>
      </c>
      <c r="D64" s="91"/>
      <c r="E64" s="82">
        <f t="shared" si="0"/>
        <v>21159.899999999969</v>
      </c>
      <c r="F64" s="165"/>
      <c r="G64" s="166"/>
      <c r="H64" s="167"/>
      <c r="I64" s="168"/>
    </row>
    <row r="65" spans="1:9" s="164" customFormat="1" ht="42.75" hidden="1" customHeight="1">
      <c r="A65" s="162">
        <v>45727</v>
      </c>
      <c r="B65" s="161" t="s">
        <v>195</v>
      </c>
      <c r="C65" s="90">
        <v>1.2</v>
      </c>
      <c r="D65" s="91"/>
      <c r="E65" s="82">
        <f t="shared" si="0"/>
        <v>21158.699999999968</v>
      </c>
      <c r="F65" s="165"/>
      <c r="G65" s="166"/>
      <c r="H65" s="167"/>
      <c r="I65" s="168"/>
    </row>
    <row r="66" spans="1:9" s="164" customFormat="1" ht="42.75" hidden="1" customHeight="1">
      <c r="A66" s="162">
        <v>45728</v>
      </c>
      <c r="B66" s="161" t="s">
        <v>206</v>
      </c>
      <c r="C66" s="90">
        <v>7563.2</v>
      </c>
      <c r="D66" s="91"/>
      <c r="E66" s="82">
        <f t="shared" si="0"/>
        <v>13595.499999999967</v>
      </c>
      <c r="F66" s="165"/>
      <c r="G66" s="166"/>
      <c r="H66" s="167"/>
      <c r="I66" s="168"/>
    </row>
    <row r="67" spans="1:9" s="164" customFormat="1" ht="42.75" hidden="1" customHeight="1">
      <c r="A67" s="162">
        <v>45728</v>
      </c>
      <c r="B67" s="161" t="s">
        <v>207</v>
      </c>
      <c r="C67" s="90">
        <v>3000</v>
      </c>
      <c r="D67" s="91"/>
      <c r="E67" s="82">
        <f t="shared" si="0"/>
        <v>10595.499999999967</v>
      </c>
      <c r="F67" s="165"/>
      <c r="G67" s="166"/>
      <c r="H67" s="167"/>
      <c r="I67" s="168"/>
    </row>
    <row r="68" spans="1:9" s="164" customFormat="1" ht="42.75" hidden="1" customHeight="1">
      <c r="A68" s="162">
        <v>45728</v>
      </c>
      <c r="B68" s="161" t="s">
        <v>203</v>
      </c>
      <c r="C68" s="90">
        <v>7.5</v>
      </c>
      <c r="D68" s="91"/>
      <c r="E68" s="82">
        <f t="shared" si="0"/>
        <v>10587.999999999967</v>
      </c>
      <c r="F68" s="165"/>
      <c r="G68" s="166"/>
      <c r="H68" s="167"/>
      <c r="I68" s="168"/>
    </row>
    <row r="69" spans="1:9" s="164" customFormat="1" ht="42.75" hidden="1" customHeight="1">
      <c r="A69" s="162">
        <v>45728</v>
      </c>
      <c r="B69" s="161" t="s">
        <v>195</v>
      </c>
      <c r="C69" s="90">
        <v>1.2</v>
      </c>
      <c r="D69" s="91"/>
      <c r="E69" s="82">
        <f t="shared" si="0"/>
        <v>10586.799999999967</v>
      </c>
      <c r="F69" s="165"/>
      <c r="G69" s="166"/>
      <c r="H69" s="167"/>
      <c r="I69" s="168"/>
    </row>
    <row r="70" spans="1:9" s="164" customFormat="1" ht="42.75" hidden="1" customHeight="1">
      <c r="A70" s="162">
        <v>45728</v>
      </c>
      <c r="B70" s="161" t="s">
        <v>205</v>
      </c>
      <c r="C70" s="90"/>
      <c r="D70" s="91">
        <v>9000</v>
      </c>
      <c r="E70" s="82">
        <f t="shared" si="0"/>
        <v>19586.799999999967</v>
      </c>
      <c r="F70" s="165"/>
      <c r="G70" s="166"/>
      <c r="H70" s="167"/>
      <c r="I70" s="168"/>
    </row>
    <row r="71" spans="1:9" s="164" customFormat="1" ht="42.75" hidden="1" customHeight="1">
      <c r="A71" s="162">
        <v>45728</v>
      </c>
      <c r="B71" s="161" t="s">
        <v>185</v>
      </c>
      <c r="C71" s="90">
        <v>6000</v>
      </c>
      <c r="D71" s="91"/>
      <c r="E71" s="82">
        <f t="shared" ref="E71:E134" si="1">E70-C71+D71</f>
        <v>13586.799999999967</v>
      </c>
      <c r="F71" s="165"/>
      <c r="G71" s="166"/>
      <c r="H71" s="167"/>
      <c r="I71" s="168"/>
    </row>
    <row r="72" spans="1:9" s="164" customFormat="1" ht="42.75" hidden="1" customHeight="1">
      <c r="A72" s="162">
        <v>45728</v>
      </c>
      <c r="B72" s="161" t="s">
        <v>203</v>
      </c>
      <c r="C72" s="90">
        <v>7.5</v>
      </c>
      <c r="D72" s="91"/>
      <c r="E72" s="82">
        <f t="shared" si="1"/>
        <v>13579.299999999967</v>
      </c>
      <c r="F72" s="165"/>
      <c r="G72" s="166"/>
      <c r="H72" s="167"/>
      <c r="I72" s="168"/>
    </row>
    <row r="73" spans="1:9" s="164" customFormat="1" ht="42.75" hidden="1" customHeight="1">
      <c r="A73" s="162">
        <v>45728</v>
      </c>
      <c r="B73" s="161" t="s">
        <v>195</v>
      </c>
      <c r="C73" s="90">
        <v>1.2</v>
      </c>
      <c r="D73" s="91"/>
      <c r="E73" s="82">
        <f t="shared" si="1"/>
        <v>13578.099999999966</v>
      </c>
      <c r="F73" s="165"/>
      <c r="G73" s="166"/>
      <c r="H73" s="167"/>
      <c r="I73" s="168"/>
    </row>
    <row r="74" spans="1:9" s="164" customFormat="1" ht="42.75" hidden="1" customHeight="1">
      <c r="A74" s="162">
        <v>45729</v>
      </c>
      <c r="B74" s="161" t="s">
        <v>180</v>
      </c>
      <c r="C74" s="90"/>
      <c r="D74" s="91">
        <v>8000</v>
      </c>
      <c r="E74" s="82">
        <f t="shared" si="1"/>
        <v>21578.099999999966</v>
      </c>
      <c r="F74" s="165"/>
      <c r="G74" s="166"/>
      <c r="H74" s="167"/>
      <c r="I74" s="168"/>
    </row>
    <row r="75" spans="1:9" s="164" customFormat="1" ht="42.75" hidden="1" customHeight="1">
      <c r="A75" s="162">
        <v>45729</v>
      </c>
      <c r="B75" s="161" t="s">
        <v>208</v>
      </c>
      <c r="C75" s="90">
        <v>5912.4</v>
      </c>
      <c r="D75" s="91"/>
      <c r="E75" s="82">
        <f t="shared" si="1"/>
        <v>15665.699999999966</v>
      </c>
      <c r="F75" s="165"/>
      <c r="G75" s="166"/>
      <c r="H75" s="167"/>
      <c r="I75" s="168"/>
    </row>
    <row r="76" spans="1:9" s="164" customFormat="1" ht="42.75" hidden="1" customHeight="1">
      <c r="A76" s="162">
        <v>45729</v>
      </c>
      <c r="B76" s="161" t="s">
        <v>209</v>
      </c>
      <c r="C76" s="90"/>
      <c r="D76" s="91">
        <v>110000</v>
      </c>
      <c r="E76" s="82">
        <f t="shared" si="1"/>
        <v>125665.69999999997</v>
      </c>
      <c r="F76" s="165"/>
      <c r="G76" s="166"/>
      <c r="H76" s="167"/>
      <c r="I76" s="168"/>
    </row>
    <row r="77" spans="1:9" s="164" customFormat="1" ht="42.75" hidden="1" customHeight="1">
      <c r="A77" s="162">
        <v>45729</v>
      </c>
      <c r="B77" s="161" t="s">
        <v>210</v>
      </c>
      <c r="C77" s="90"/>
      <c r="D77" s="177">
        <v>15486</v>
      </c>
      <c r="E77" s="82">
        <f t="shared" si="1"/>
        <v>141151.69999999995</v>
      </c>
      <c r="F77" s="179">
        <v>246</v>
      </c>
      <c r="G77" s="180">
        <v>4207</v>
      </c>
      <c r="H77" s="181" t="s">
        <v>70</v>
      </c>
      <c r="I77" s="182" t="s">
        <v>45</v>
      </c>
    </row>
    <row r="78" spans="1:9" s="164" customFormat="1" ht="42.75" hidden="1" customHeight="1">
      <c r="A78" s="162">
        <v>45729</v>
      </c>
      <c r="B78" s="161" t="s">
        <v>211</v>
      </c>
      <c r="C78" s="90">
        <v>1350</v>
      </c>
      <c r="D78" s="91"/>
      <c r="E78" s="82">
        <f t="shared" si="1"/>
        <v>139801.69999999995</v>
      </c>
      <c r="F78" s="165"/>
      <c r="G78" s="166"/>
      <c r="H78" s="167"/>
      <c r="I78" s="168"/>
    </row>
    <row r="79" spans="1:9" s="164" customFormat="1" ht="42.75" hidden="1" customHeight="1">
      <c r="A79" s="162">
        <v>45729</v>
      </c>
      <c r="B79" s="161" t="s">
        <v>203</v>
      </c>
      <c r="C79" s="90">
        <v>7.5</v>
      </c>
      <c r="D79" s="91"/>
      <c r="E79" s="82">
        <f t="shared" si="1"/>
        <v>139794.19999999995</v>
      </c>
      <c r="F79" s="165"/>
      <c r="G79" s="166"/>
      <c r="H79" s="167"/>
      <c r="I79" s="168"/>
    </row>
    <row r="80" spans="1:9" s="164" customFormat="1" ht="42.75" hidden="1" customHeight="1">
      <c r="A80" s="162">
        <v>45729</v>
      </c>
      <c r="B80" s="161" t="s">
        <v>195</v>
      </c>
      <c r="C80" s="90">
        <v>1.2</v>
      </c>
      <c r="D80" s="91"/>
      <c r="E80" s="82">
        <f t="shared" si="1"/>
        <v>139792.99999999994</v>
      </c>
      <c r="F80" s="165"/>
      <c r="G80" s="166"/>
      <c r="H80" s="167"/>
      <c r="I80" s="168"/>
    </row>
    <row r="81" spans="1:9" s="164" customFormat="1" ht="42.75" hidden="1" customHeight="1">
      <c r="A81" s="162">
        <v>45729</v>
      </c>
      <c r="B81" s="161" t="s">
        <v>212</v>
      </c>
      <c r="C81" s="90">
        <v>17806</v>
      </c>
      <c r="D81" s="91"/>
      <c r="E81" s="82">
        <f t="shared" si="1"/>
        <v>121986.99999999994</v>
      </c>
      <c r="F81" s="165"/>
      <c r="G81" s="166"/>
      <c r="H81" s="167"/>
      <c r="I81" s="168"/>
    </row>
    <row r="82" spans="1:9" s="164" customFormat="1" ht="42.75" hidden="1" customHeight="1">
      <c r="A82" s="162">
        <v>45729</v>
      </c>
      <c r="B82" s="161" t="s">
        <v>203</v>
      </c>
      <c r="C82" s="90">
        <v>7.5</v>
      </c>
      <c r="D82" s="91"/>
      <c r="E82" s="82">
        <f t="shared" si="1"/>
        <v>121979.49999999994</v>
      </c>
      <c r="F82" s="165"/>
      <c r="G82" s="166"/>
      <c r="H82" s="167"/>
      <c r="I82" s="168"/>
    </row>
    <row r="83" spans="1:9" s="164" customFormat="1" ht="42.75" hidden="1" customHeight="1">
      <c r="A83" s="162">
        <v>45729</v>
      </c>
      <c r="B83" s="161" t="s">
        <v>195</v>
      </c>
      <c r="C83" s="90">
        <v>1.2</v>
      </c>
      <c r="D83" s="91"/>
      <c r="E83" s="82">
        <f t="shared" si="1"/>
        <v>121978.29999999994</v>
      </c>
      <c r="F83" s="165"/>
      <c r="G83" s="166"/>
      <c r="H83" s="167"/>
      <c r="I83" s="168"/>
    </row>
    <row r="84" spans="1:9" s="164" customFormat="1" ht="42.75" hidden="1" customHeight="1">
      <c r="A84" s="162">
        <v>45729</v>
      </c>
      <c r="B84" s="161" t="s">
        <v>186</v>
      </c>
      <c r="C84" s="90"/>
      <c r="D84" s="177">
        <v>21170</v>
      </c>
      <c r="E84" s="82">
        <f t="shared" si="1"/>
        <v>143148.29999999993</v>
      </c>
      <c r="F84" s="179">
        <v>371</v>
      </c>
      <c r="G84" s="180">
        <v>4208</v>
      </c>
      <c r="H84" s="181" t="s">
        <v>71</v>
      </c>
      <c r="I84" s="182" t="s">
        <v>37</v>
      </c>
    </row>
    <row r="85" spans="1:9" s="164" customFormat="1" ht="42.75" hidden="1" customHeight="1">
      <c r="A85" s="162">
        <v>45729</v>
      </c>
      <c r="B85" s="161" t="s">
        <v>213</v>
      </c>
      <c r="C85" s="90"/>
      <c r="D85" s="177">
        <v>57489.599999999999</v>
      </c>
      <c r="E85" s="82">
        <f t="shared" si="1"/>
        <v>200637.89999999994</v>
      </c>
      <c r="F85" s="179">
        <v>9</v>
      </c>
      <c r="G85" s="180">
        <v>4209</v>
      </c>
      <c r="H85" s="181" t="s">
        <v>72</v>
      </c>
      <c r="I85" s="182" t="s">
        <v>37</v>
      </c>
    </row>
    <row r="86" spans="1:9" s="164" customFormat="1" ht="42.75" hidden="1" customHeight="1">
      <c r="A86" s="162">
        <v>45729</v>
      </c>
      <c r="B86" s="161" t="s">
        <v>178</v>
      </c>
      <c r="C86" s="90">
        <v>20000</v>
      </c>
      <c r="D86" s="91"/>
      <c r="E86" s="82">
        <f t="shared" si="1"/>
        <v>180637.89999999994</v>
      </c>
      <c r="F86" s="165"/>
      <c r="G86" s="166"/>
      <c r="H86" s="167"/>
      <c r="I86" s="168"/>
    </row>
    <row r="87" spans="1:9" s="164" customFormat="1" ht="42.75" hidden="1" customHeight="1">
      <c r="A87" s="162">
        <v>45729</v>
      </c>
      <c r="B87" s="161" t="s">
        <v>203</v>
      </c>
      <c r="C87" s="90">
        <v>7.5</v>
      </c>
      <c r="D87" s="91"/>
      <c r="E87" s="82">
        <f t="shared" si="1"/>
        <v>180630.39999999994</v>
      </c>
      <c r="F87" s="165"/>
      <c r="G87" s="166"/>
      <c r="H87" s="167"/>
      <c r="I87" s="168"/>
    </row>
    <row r="88" spans="1:9" s="164" customFormat="1" ht="42.75" hidden="1" customHeight="1">
      <c r="A88" s="162">
        <v>45729</v>
      </c>
      <c r="B88" s="161" t="s">
        <v>195</v>
      </c>
      <c r="C88" s="90">
        <v>1.2</v>
      </c>
      <c r="D88" s="91"/>
      <c r="E88" s="82">
        <f t="shared" si="1"/>
        <v>180629.19999999992</v>
      </c>
      <c r="F88" s="165"/>
      <c r="G88" s="166"/>
      <c r="H88" s="167"/>
      <c r="I88" s="168"/>
    </row>
    <row r="89" spans="1:9" s="164" customFormat="1" ht="42.75" hidden="1" customHeight="1">
      <c r="A89" s="162">
        <v>45729</v>
      </c>
      <c r="B89" s="161" t="s">
        <v>214</v>
      </c>
      <c r="C89" s="90">
        <v>55000</v>
      </c>
      <c r="D89" s="91"/>
      <c r="E89" s="82">
        <f t="shared" si="1"/>
        <v>125629.19999999992</v>
      </c>
      <c r="F89" s="165"/>
      <c r="G89" s="166"/>
      <c r="H89" s="167"/>
      <c r="I89" s="168"/>
    </row>
    <row r="90" spans="1:9" s="164" customFormat="1" ht="42.75" hidden="1" customHeight="1">
      <c r="A90" s="162">
        <v>45729</v>
      </c>
      <c r="B90" s="161" t="s">
        <v>203</v>
      </c>
      <c r="C90" s="90">
        <v>7.5</v>
      </c>
      <c r="D90" s="91"/>
      <c r="E90" s="82">
        <f t="shared" si="1"/>
        <v>125621.69999999992</v>
      </c>
      <c r="F90" s="165"/>
      <c r="G90" s="166"/>
      <c r="H90" s="167"/>
      <c r="I90" s="168"/>
    </row>
    <row r="91" spans="1:9" s="164" customFormat="1" ht="42.75" hidden="1" customHeight="1">
      <c r="A91" s="162">
        <v>45729</v>
      </c>
      <c r="B91" s="161" t="s">
        <v>195</v>
      </c>
      <c r="C91" s="90">
        <v>1.2</v>
      </c>
      <c r="D91" s="91"/>
      <c r="E91" s="82">
        <f t="shared" si="1"/>
        <v>125620.49999999993</v>
      </c>
      <c r="F91" s="165"/>
      <c r="G91" s="166"/>
      <c r="H91" s="167"/>
      <c r="I91" s="168"/>
    </row>
    <row r="92" spans="1:9" s="164" customFormat="1" ht="42.75" hidden="1" customHeight="1">
      <c r="A92" s="162">
        <v>45730</v>
      </c>
      <c r="B92" s="161" t="s">
        <v>215</v>
      </c>
      <c r="C92" s="90"/>
      <c r="D92" s="177">
        <v>12528</v>
      </c>
      <c r="E92" s="82">
        <f t="shared" si="1"/>
        <v>138148.49999999994</v>
      </c>
      <c r="F92" s="179">
        <v>55</v>
      </c>
      <c r="G92" s="180">
        <v>4210</v>
      </c>
      <c r="H92" s="181" t="s">
        <v>73</v>
      </c>
      <c r="I92" s="182" t="s">
        <v>37</v>
      </c>
    </row>
    <row r="93" spans="1:9" s="164" customFormat="1" ht="42.75" customHeight="1">
      <c r="A93" s="162">
        <v>45730</v>
      </c>
      <c r="B93" s="161" t="s">
        <v>198</v>
      </c>
      <c r="C93" s="90"/>
      <c r="D93" s="177">
        <v>9512</v>
      </c>
      <c r="E93" s="82">
        <f t="shared" si="1"/>
        <v>147660.49999999994</v>
      </c>
      <c r="F93" s="179">
        <v>103</v>
      </c>
      <c r="G93" s="180">
        <v>4211</v>
      </c>
      <c r="H93" s="181" t="s">
        <v>74</v>
      </c>
      <c r="I93" s="182" t="s">
        <v>37</v>
      </c>
    </row>
    <row r="94" spans="1:9" s="164" customFormat="1" ht="42.75" hidden="1" customHeight="1">
      <c r="A94" s="162">
        <v>45730</v>
      </c>
      <c r="B94" s="161" t="s">
        <v>216</v>
      </c>
      <c r="C94" s="90">
        <v>5065.1400000000003</v>
      </c>
      <c r="D94" s="91"/>
      <c r="E94" s="82">
        <f t="shared" si="1"/>
        <v>142595.35999999993</v>
      </c>
      <c r="F94" s="165"/>
      <c r="G94" s="166"/>
      <c r="H94" s="167"/>
      <c r="I94" s="168"/>
    </row>
    <row r="95" spans="1:9" s="164" customFormat="1" ht="42.75" hidden="1" customHeight="1">
      <c r="A95" s="162">
        <v>45730</v>
      </c>
      <c r="B95" s="161" t="s">
        <v>217</v>
      </c>
      <c r="C95" s="90">
        <v>5985.68</v>
      </c>
      <c r="D95" s="91"/>
      <c r="E95" s="82">
        <f t="shared" si="1"/>
        <v>136609.67999999993</v>
      </c>
      <c r="F95" s="165"/>
      <c r="G95" s="166"/>
      <c r="H95" s="167"/>
      <c r="I95" s="168"/>
    </row>
    <row r="96" spans="1:9" s="164" customFormat="1" ht="42.75" hidden="1" customHeight="1">
      <c r="A96" s="162">
        <v>45730</v>
      </c>
      <c r="B96" s="161" t="s">
        <v>218</v>
      </c>
      <c r="C96" s="90">
        <v>415.45</v>
      </c>
      <c r="D96" s="91"/>
      <c r="E96" s="82">
        <f t="shared" si="1"/>
        <v>136194.22999999992</v>
      </c>
      <c r="F96" s="165"/>
      <c r="G96" s="166"/>
      <c r="H96" s="167"/>
      <c r="I96" s="168"/>
    </row>
    <row r="97" spans="1:9" s="164" customFormat="1" ht="42.75" hidden="1" customHeight="1">
      <c r="A97" s="162">
        <v>45730</v>
      </c>
      <c r="B97" s="161" t="s">
        <v>216</v>
      </c>
      <c r="C97" s="90">
        <v>9817.9500000000007</v>
      </c>
      <c r="D97" s="91"/>
      <c r="E97" s="82">
        <f t="shared" si="1"/>
        <v>126376.27999999993</v>
      </c>
      <c r="F97" s="165"/>
      <c r="G97" s="166"/>
      <c r="H97" s="167"/>
      <c r="I97" s="168"/>
    </row>
    <row r="98" spans="1:9" s="164" customFormat="1" ht="42.75" hidden="1" customHeight="1">
      <c r="A98" s="162">
        <v>45730</v>
      </c>
      <c r="B98" s="161" t="s">
        <v>216</v>
      </c>
      <c r="C98" s="90">
        <v>3356.17</v>
      </c>
      <c r="D98" s="91"/>
      <c r="E98" s="82">
        <f t="shared" si="1"/>
        <v>123020.10999999993</v>
      </c>
      <c r="F98" s="165"/>
      <c r="G98" s="166"/>
      <c r="H98" s="167"/>
      <c r="I98" s="168"/>
    </row>
    <row r="99" spans="1:9" s="164" customFormat="1" ht="42.75" hidden="1" customHeight="1">
      <c r="A99" s="162">
        <v>45730</v>
      </c>
      <c r="B99" s="161" t="s">
        <v>216</v>
      </c>
      <c r="C99" s="90">
        <v>2518.0700000000002</v>
      </c>
      <c r="D99" s="91"/>
      <c r="E99" s="82">
        <f t="shared" si="1"/>
        <v>120502.03999999992</v>
      </c>
      <c r="F99" s="165"/>
      <c r="G99" s="166"/>
      <c r="H99" s="167"/>
      <c r="I99" s="168"/>
    </row>
    <row r="100" spans="1:9" s="164" customFormat="1" ht="42.75" hidden="1" customHeight="1">
      <c r="A100" s="162">
        <v>45730</v>
      </c>
      <c r="B100" s="161" t="s">
        <v>219</v>
      </c>
      <c r="C100" s="90">
        <v>69</v>
      </c>
      <c r="D100" s="91"/>
      <c r="E100" s="82">
        <f t="shared" si="1"/>
        <v>120433.03999999992</v>
      </c>
      <c r="F100" s="165"/>
      <c r="G100" s="166"/>
      <c r="H100" s="167"/>
      <c r="I100" s="168"/>
    </row>
    <row r="101" spans="1:9" s="164" customFormat="1" ht="42.75" hidden="1" customHeight="1">
      <c r="A101" s="162">
        <v>45730</v>
      </c>
      <c r="B101" s="161" t="s">
        <v>216</v>
      </c>
      <c r="C101" s="90">
        <v>6161.92</v>
      </c>
      <c r="D101" s="91"/>
      <c r="E101" s="82">
        <f t="shared" si="1"/>
        <v>114271.11999999992</v>
      </c>
      <c r="F101" s="165"/>
      <c r="G101" s="166"/>
      <c r="H101" s="167"/>
      <c r="I101" s="168"/>
    </row>
    <row r="102" spans="1:9" s="164" customFormat="1" ht="42.75" hidden="1" customHeight="1">
      <c r="A102" s="162">
        <v>45730</v>
      </c>
      <c r="B102" s="161" t="s">
        <v>220</v>
      </c>
      <c r="C102" s="90">
        <v>665</v>
      </c>
      <c r="D102" s="91"/>
      <c r="E102" s="82">
        <f t="shared" si="1"/>
        <v>113606.11999999992</v>
      </c>
      <c r="F102" s="165"/>
      <c r="G102" s="166"/>
      <c r="H102" s="167"/>
      <c r="I102" s="168"/>
    </row>
    <row r="103" spans="1:9" s="164" customFormat="1" ht="42.75" hidden="1" customHeight="1">
      <c r="A103" s="162">
        <v>45730</v>
      </c>
      <c r="B103" s="161" t="s">
        <v>216</v>
      </c>
      <c r="C103" s="90">
        <v>4280.1099999999997</v>
      </c>
      <c r="D103" s="91"/>
      <c r="E103" s="82">
        <f t="shared" si="1"/>
        <v>109326.00999999992</v>
      </c>
      <c r="F103" s="165"/>
      <c r="G103" s="166"/>
      <c r="H103" s="167"/>
      <c r="I103" s="168"/>
    </row>
    <row r="104" spans="1:9" s="164" customFormat="1" ht="42.75" hidden="1" customHeight="1">
      <c r="A104" s="162">
        <v>45730</v>
      </c>
      <c r="B104" s="161" t="s">
        <v>216</v>
      </c>
      <c r="C104" s="90">
        <v>4166.72</v>
      </c>
      <c r="D104" s="91"/>
      <c r="E104" s="82">
        <f t="shared" si="1"/>
        <v>105159.28999999992</v>
      </c>
      <c r="F104" s="165"/>
      <c r="G104" s="166"/>
      <c r="H104" s="167"/>
      <c r="I104" s="168"/>
    </row>
    <row r="105" spans="1:9" s="164" customFormat="1" ht="42.75" hidden="1" customHeight="1">
      <c r="A105" s="162">
        <v>45730</v>
      </c>
      <c r="B105" s="161" t="s">
        <v>216</v>
      </c>
      <c r="C105" s="90">
        <v>6958.82</v>
      </c>
      <c r="D105" s="91"/>
      <c r="E105" s="82">
        <f t="shared" si="1"/>
        <v>98200.469999999914</v>
      </c>
      <c r="F105" s="165"/>
      <c r="G105" s="166"/>
      <c r="H105" s="167"/>
      <c r="I105" s="168"/>
    </row>
    <row r="106" spans="1:9" s="164" customFormat="1" ht="42.75" hidden="1" customHeight="1">
      <c r="A106" s="162">
        <v>45730</v>
      </c>
      <c r="B106" s="161" t="s">
        <v>216</v>
      </c>
      <c r="C106" s="90">
        <v>7056.28</v>
      </c>
      <c r="D106" s="91"/>
      <c r="E106" s="82">
        <f t="shared" si="1"/>
        <v>91144.189999999915</v>
      </c>
      <c r="F106" s="165"/>
      <c r="G106" s="166"/>
      <c r="H106" s="167"/>
      <c r="I106" s="168"/>
    </row>
    <row r="107" spans="1:9" s="164" customFormat="1" ht="42.75" hidden="1" customHeight="1">
      <c r="A107" s="162">
        <v>45730</v>
      </c>
      <c r="B107" s="161" t="s">
        <v>216</v>
      </c>
      <c r="C107" s="90">
        <v>15478.17</v>
      </c>
      <c r="D107" s="91"/>
      <c r="E107" s="82">
        <f t="shared" si="1"/>
        <v>75666.019999999917</v>
      </c>
      <c r="F107" s="165"/>
      <c r="G107" s="166"/>
      <c r="H107" s="167"/>
      <c r="I107" s="168"/>
    </row>
    <row r="108" spans="1:9" s="164" customFormat="1" ht="42.75" hidden="1" customHeight="1">
      <c r="A108" s="162">
        <v>45730</v>
      </c>
      <c r="B108" s="161" t="s">
        <v>216</v>
      </c>
      <c r="C108" s="90">
        <v>11352.92</v>
      </c>
      <c r="D108" s="91"/>
      <c r="E108" s="82">
        <f t="shared" si="1"/>
        <v>64313.099999999919</v>
      </c>
      <c r="F108" s="165"/>
      <c r="G108" s="166"/>
      <c r="H108" s="167"/>
      <c r="I108" s="168"/>
    </row>
    <row r="109" spans="1:9" s="164" customFormat="1" ht="42.75" hidden="1" customHeight="1">
      <c r="A109" s="162">
        <v>45730</v>
      </c>
      <c r="B109" s="161" t="s">
        <v>216</v>
      </c>
      <c r="C109" s="90">
        <v>9037.9599999999991</v>
      </c>
      <c r="D109" s="91"/>
      <c r="E109" s="82">
        <f t="shared" si="1"/>
        <v>55275.139999999919</v>
      </c>
      <c r="F109" s="165"/>
      <c r="G109" s="166"/>
      <c r="H109" s="167"/>
      <c r="I109" s="168"/>
    </row>
    <row r="110" spans="1:9" s="164" customFormat="1" ht="42.75" hidden="1" customHeight="1">
      <c r="A110" s="162">
        <v>45730</v>
      </c>
      <c r="B110" s="161" t="s">
        <v>216</v>
      </c>
      <c r="C110" s="90">
        <v>14264.23</v>
      </c>
      <c r="D110" s="91"/>
      <c r="E110" s="82">
        <f t="shared" si="1"/>
        <v>41010.909999999916</v>
      </c>
      <c r="F110" s="165"/>
      <c r="G110" s="166"/>
      <c r="H110" s="167"/>
      <c r="I110" s="168"/>
    </row>
    <row r="111" spans="1:9" s="164" customFormat="1" ht="42.75" hidden="1" customHeight="1">
      <c r="A111" s="162">
        <v>45730</v>
      </c>
      <c r="B111" s="161" t="s">
        <v>216</v>
      </c>
      <c r="C111" s="90">
        <v>4640</v>
      </c>
      <c r="D111" s="91"/>
      <c r="E111" s="82">
        <f t="shared" si="1"/>
        <v>36370.909999999916</v>
      </c>
      <c r="F111" s="165"/>
      <c r="G111" s="166"/>
      <c r="H111" s="167"/>
      <c r="I111" s="168"/>
    </row>
    <row r="112" spans="1:9" s="164" customFormat="1" ht="42.75" hidden="1" customHeight="1">
      <c r="A112" s="162">
        <v>45730</v>
      </c>
      <c r="B112" s="161" t="s">
        <v>221</v>
      </c>
      <c r="C112" s="90"/>
      <c r="D112" s="177">
        <v>4408</v>
      </c>
      <c r="E112" s="82">
        <f t="shared" si="1"/>
        <v>40778.909999999916</v>
      </c>
      <c r="F112" s="179">
        <v>88</v>
      </c>
      <c r="G112" s="180">
        <v>4212</v>
      </c>
      <c r="H112" s="181" t="s">
        <v>75</v>
      </c>
      <c r="I112" s="182" t="s">
        <v>37</v>
      </c>
    </row>
    <row r="113" spans="1:9" s="164" customFormat="1" ht="42.75" hidden="1" customHeight="1">
      <c r="A113" s="162">
        <v>45730</v>
      </c>
      <c r="B113" s="161" t="s">
        <v>222</v>
      </c>
      <c r="C113" s="90">
        <v>9425</v>
      </c>
      <c r="D113" s="91"/>
      <c r="E113" s="82">
        <f t="shared" si="1"/>
        <v>31353.909999999916</v>
      </c>
      <c r="F113" s="165"/>
      <c r="G113" s="166"/>
      <c r="H113" s="167"/>
      <c r="I113" s="168"/>
    </row>
    <row r="114" spans="1:9" s="164" customFormat="1" ht="42.75" hidden="1" customHeight="1">
      <c r="A114" s="162">
        <v>45730</v>
      </c>
      <c r="B114" s="161" t="s">
        <v>200</v>
      </c>
      <c r="C114" s="90">
        <v>7.5</v>
      </c>
      <c r="D114" s="91"/>
      <c r="E114" s="82">
        <f t="shared" si="1"/>
        <v>31346.409999999916</v>
      </c>
      <c r="F114" s="165"/>
      <c r="G114" s="166"/>
      <c r="H114" s="167"/>
      <c r="I114" s="168"/>
    </row>
    <row r="115" spans="1:9" s="164" customFormat="1" ht="42.75" hidden="1" customHeight="1">
      <c r="A115" s="162">
        <v>45730</v>
      </c>
      <c r="B115" s="161" t="s">
        <v>195</v>
      </c>
      <c r="C115" s="90">
        <v>1.2</v>
      </c>
      <c r="D115" s="91"/>
      <c r="E115" s="82">
        <f t="shared" si="1"/>
        <v>31345.209999999915</v>
      </c>
      <c r="F115" s="165"/>
      <c r="G115" s="166"/>
      <c r="H115" s="167"/>
      <c r="I115" s="168"/>
    </row>
    <row r="116" spans="1:9" s="164" customFormat="1" ht="42.75" hidden="1" customHeight="1">
      <c r="A116" s="162">
        <v>45730</v>
      </c>
      <c r="B116" s="161" t="s">
        <v>178</v>
      </c>
      <c r="C116" s="90">
        <v>25000</v>
      </c>
      <c r="D116" s="91"/>
      <c r="E116" s="82">
        <f t="shared" si="1"/>
        <v>6345.2099999999155</v>
      </c>
      <c r="F116" s="165"/>
      <c r="G116" s="166"/>
      <c r="H116" s="167"/>
      <c r="I116" s="168"/>
    </row>
    <row r="117" spans="1:9" s="164" customFormat="1" ht="42.75" hidden="1" customHeight="1">
      <c r="A117" s="162">
        <v>45730</v>
      </c>
      <c r="B117" s="161" t="s">
        <v>203</v>
      </c>
      <c r="C117" s="90">
        <v>7.5</v>
      </c>
      <c r="D117" s="91"/>
      <c r="E117" s="82">
        <f t="shared" si="1"/>
        <v>6337.7099999999155</v>
      </c>
      <c r="F117" s="165"/>
      <c r="G117" s="166"/>
      <c r="H117" s="167"/>
      <c r="I117" s="168"/>
    </row>
    <row r="118" spans="1:9" s="164" customFormat="1" ht="42.75" hidden="1" customHeight="1">
      <c r="A118" s="162">
        <v>45730</v>
      </c>
      <c r="B118" s="161" t="s">
        <v>203</v>
      </c>
      <c r="C118" s="90">
        <v>1.2</v>
      </c>
      <c r="D118" s="91"/>
      <c r="E118" s="82">
        <f t="shared" si="1"/>
        <v>6336.5099999999156</v>
      </c>
      <c r="F118" s="165"/>
      <c r="G118" s="166"/>
      <c r="H118" s="167"/>
      <c r="I118" s="168"/>
    </row>
    <row r="119" spans="1:9" s="164" customFormat="1" ht="42.75" hidden="1" customHeight="1">
      <c r="A119" s="162">
        <v>45734</v>
      </c>
      <c r="B119" s="161" t="s">
        <v>223</v>
      </c>
      <c r="C119" s="90"/>
      <c r="D119" s="177">
        <v>25056</v>
      </c>
      <c r="E119" s="82">
        <f t="shared" si="1"/>
        <v>31392.509999999915</v>
      </c>
      <c r="F119" s="179">
        <v>329</v>
      </c>
      <c r="G119" s="180">
        <v>4213</v>
      </c>
      <c r="H119" s="181" t="s">
        <v>104</v>
      </c>
      <c r="I119" s="182" t="s">
        <v>37</v>
      </c>
    </row>
    <row r="120" spans="1:9" s="164" customFormat="1" ht="42.75" hidden="1" customHeight="1">
      <c r="A120" s="162">
        <v>45735</v>
      </c>
      <c r="B120" s="161" t="s">
        <v>178</v>
      </c>
      <c r="C120" s="90">
        <v>25000</v>
      </c>
      <c r="D120" s="91"/>
      <c r="E120" s="82">
        <f t="shared" si="1"/>
        <v>6392.5099999999147</v>
      </c>
      <c r="F120" s="165"/>
      <c r="G120" s="166"/>
      <c r="H120" s="167"/>
      <c r="I120" s="168"/>
    </row>
    <row r="121" spans="1:9" s="164" customFormat="1" ht="42.75" hidden="1" customHeight="1">
      <c r="A121" s="162">
        <v>45735</v>
      </c>
      <c r="B121" s="161" t="s">
        <v>203</v>
      </c>
      <c r="C121" s="90">
        <v>7.5</v>
      </c>
      <c r="D121" s="91"/>
      <c r="E121" s="82">
        <f t="shared" si="1"/>
        <v>6385.0099999999147</v>
      </c>
      <c r="F121" s="165"/>
      <c r="G121" s="166"/>
      <c r="H121" s="167"/>
      <c r="I121" s="168"/>
    </row>
    <row r="122" spans="1:9" s="164" customFormat="1" ht="42.75" hidden="1" customHeight="1">
      <c r="A122" s="162">
        <v>45735</v>
      </c>
      <c r="B122" s="161" t="s">
        <v>195</v>
      </c>
      <c r="C122" s="90">
        <v>1.2</v>
      </c>
      <c r="D122" s="91"/>
      <c r="E122" s="82">
        <f t="shared" si="1"/>
        <v>6383.8099999999149</v>
      </c>
      <c r="F122" s="165"/>
      <c r="G122" s="166"/>
      <c r="H122" s="167"/>
      <c r="I122" s="168"/>
    </row>
    <row r="123" spans="1:9" s="164" customFormat="1" ht="42.75" hidden="1" customHeight="1">
      <c r="A123" s="162">
        <v>45736</v>
      </c>
      <c r="B123" s="161" t="s">
        <v>224</v>
      </c>
      <c r="C123" s="90">
        <v>503.36</v>
      </c>
      <c r="D123" s="91"/>
      <c r="E123" s="82">
        <f t="shared" si="1"/>
        <v>5880.4499999999152</v>
      </c>
      <c r="F123" s="165"/>
      <c r="G123" s="166"/>
      <c r="H123" s="167"/>
      <c r="I123" s="168"/>
    </row>
    <row r="124" spans="1:9" s="164" customFormat="1" ht="42.75" hidden="1" customHeight="1">
      <c r="A124" s="162">
        <v>45736</v>
      </c>
      <c r="B124" s="161" t="s">
        <v>225</v>
      </c>
      <c r="C124" s="90">
        <v>1661.12</v>
      </c>
      <c r="D124" s="91"/>
      <c r="E124" s="82">
        <f t="shared" si="1"/>
        <v>4219.3299999999153</v>
      </c>
      <c r="F124" s="165"/>
      <c r="G124" s="166"/>
      <c r="H124" s="167"/>
      <c r="I124" s="168"/>
    </row>
    <row r="125" spans="1:9" s="164" customFormat="1" ht="42.75" hidden="1" customHeight="1">
      <c r="A125" s="162">
        <v>45736</v>
      </c>
      <c r="B125" s="161" t="s">
        <v>226</v>
      </c>
      <c r="C125" s="90"/>
      <c r="D125" s="177">
        <v>52200</v>
      </c>
      <c r="E125" s="82">
        <f t="shared" si="1"/>
        <v>56419.329999999914</v>
      </c>
      <c r="F125" s="179">
        <v>51</v>
      </c>
      <c r="G125" s="180">
        <v>4214</v>
      </c>
      <c r="H125" s="181" t="s">
        <v>105</v>
      </c>
      <c r="I125" s="182" t="s">
        <v>37</v>
      </c>
    </row>
    <row r="126" spans="1:9" s="164" customFormat="1" ht="42.75" hidden="1" customHeight="1">
      <c r="A126" s="162">
        <v>45736</v>
      </c>
      <c r="B126" s="161" t="s">
        <v>210</v>
      </c>
      <c r="C126" s="90"/>
      <c r="D126" s="177">
        <v>41296</v>
      </c>
      <c r="E126" s="82">
        <f t="shared" si="1"/>
        <v>97715.329999999914</v>
      </c>
      <c r="F126" s="179">
        <v>246</v>
      </c>
      <c r="G126" s="180">
        <v>4215</v>
      </c>
      <c r="H126" s="181" t="s">
        <v>113</v>
      </c>
      <c r="I126" s="182" t="s">
        <v>45</v>
      </c>
    </row>
    <row r="127" spans="1:9" s="164" customFormat="1" ht="42.75" hidden="1" customHeight="1">
      <c r="A127" s="162">
        <v>45736</v>
      </c>
      <c r="B127" s="161" t="s">
        <v>227</v>
      </c>
      <c r="C127" s="90">
        <v>63384.51</v>
      </c>
      <c r="D127" s="91"/>
      <c r="E127" s="82">
        <f t="shared" si="1"/>
        <v>34330.819999999912</v>
      </c>
      <c r="F127" s="165"/>
      <c r="G127" s="166"/>
      <c r="H127" s="167"/>
      <c r="I127" s="168"/>
    </row>
    <row r="128" spans="1:9" s="164" customFormat="1" ht="42.75" hidden="1" customHeight="1">
      <c r="A128" s="162">
        <v>45736</v>
      </c>
      <c r="B128" s="161" t="s">
        <v>203</v>
      </c>
      <c r="C128" s="90">
        <v>7.5</v>
      </c>
      <c r="D128" s="91"/>
      <c r="E128" s="82">
        <f t="shared" si="1"/>
        <v>34323.319999999912</v>
      </c>
      <c r="F128" s="165"/>
      <c r="G128" s="166"/>
      <c r="H128" s="167"/>
      <c r="I128" s="168"/>
    </row>
    <row r="129" spans="1:9" s="164" customFormat="1" ht="42.75" hidden="1" customHeight="1">
      <c r="A129" s="162">
        <v>45736</v>
      </c>
      <c r="B129" s="161" t="s">
        <v>195</v>
      </c>
      <c r="C129" s="90">
        <v>1.2</v>
      </c>
      <c r="D129" s="91"/>
      <c r="E129" s="82">
        <f t="shared" si="1"/>
        <v>34322.119999999915</v>
      </c>
      <c r="F129" s="165"/>
      <c r="G129" s="166"/>
      <c r="H129" s="167"/>
      <c r="I129" s="168"/>
    </row>
    <row r="130" spans="1:9" s="164" customFormat="1" ht="42.75" hidden="1" customHeight="1">
      <c r="A130" s="162">
        <v>45736</v>
      </c>
      <c r="B130" s="161" t="s">
        <v>186</v>
      </c>
      <c r="C130" s="90"/>
      <c r="D130" s="177">
        <v>16936</v>
      </c>
      <c r="E130" s="82">
        <f t="shared" si="1"/>
        <v>51258.119999999915</v>
      </c>
      <c r="F130" s="179">
        <v>371</v>
      </c>
      <c r="G130" s="180">
        <v>4216</v>
      </c>
      <c r="H130" s="181" t="s">
        <v>106</v>
      </c>
      <c r="I130" s="182" t="s">
        <v>37</v>
      </c>
    </row>
    <row r="131" spans="1:9" s="164" customFormat="1" ht="42.75" hidden="1" customHeight="1">
      <c r="A131" s="162">
        <v>45736</v>
      </c>
      <c r="B131" s="161" t="s">
        <v>170</v>
      </c>
      <c r="C131" s="90"/>
      <c r="D131" s="91">
        <v>33000</v>
      </c>
      <c r="E131" s="82">
        <f t="shared" si="1"/>
        <v>84258.119999999908</v>
      </c>
      <c r="F131" s="165"/>
      <c r="G131" s="166"/>
      <c r="H131" s="189"/>
      <c r="I131" s="168"/>
    </row>
    <row r="132" spans="1:9" s="164" customFormat="1" ht="42.75" hidden="1" customHeight="1">
      <c r="A132" s="162">
        <v>45736</v>
      </c>
      <c r="B132" s="161" t="s">
        <v>228</v>
      </c>
      <c r="C132" s="90">
        <v>70033.570000000007</v>
      </c>
      <c r="D132" s="91"/>
      <c r="E132" s="82">
        <f t="shared" si="1"/>
        <v>14224.549999999901</v>
      </c>
      <c r="F132" s="165"/>
      <c r="G132" s="166"/>
      <c r="H132" s="189"/>
      <c r="I132" s="168"/>
    </row>
    <row r="133" spans="1:9" s="164" customFormat="1" ht="42.75" hidden="1" customHeight="1">
      <c r="A133" s="162">
        <v>45736</v>
      </c>
      <c r="B133" s="161" t="s">
        <v>203</v>
      </c>
      <c r="C133" s="90">
        <v>7.5</v>
      </c>
      <c r="D133" s="91"/>
      <c r="E133" s="82">
        <f t="shared" si="1"/>
        <v>14217.049999999901</v>
      </c>
      <c r="F133" s="165"/>
      <c r="G133" s="166"/>
      <c r="H133" s="189"/>
      <c r="I133" s="168"/>
    </row>
    <row r="134" spans="1:9" s="164" customFormat="1" ht="42.75" hidden="1" customHeight="1">
      <c r="A134" s="162">
        <v>45736</v>
      </c>
      <c r="B134" s="161" t="s">
        <v>195</v>
      </c>
      <c r="C134" s="90">
        <v>1.2</v>
      </c>
      <c r="D134" s="91"/>
      <c r="E134" s="82">
        <f t="shared" si="1"/>
        <v>14215.8499999999</v>
      </c>
      <c r="F134" s="165"/>
      <c r="G134" s="166"/>
      <c r="H134" s="167"/>
      <c r="I134" s="168"/>
    </row>
    <row r="135" spans="1:9" s="164" customFormat="1" ht="42.75" hidden="1" customHeight="1">
      <c r="A135" s="162">
        <v>45736</v>
      </c>
      <c r="B135" s="161" t="s">
        <v>209</v>
      </c>
      <c r="C135" s="90"/>
      <c r="D135" s="91">
        <v>15000</v>
      </c>
      <c r="E135" s="82">
        <f t="shared" ref="E135:E198" si="2">E134-C135+D135</f>
        <v>29215.8499999999</v>
      </c>
      <c r="F135" s="165"/>
      <c r="G135" s="166"/>
      <c r="H135" s="167"/>
      <c r="I135" s="168"/>
    </row>
    <row r="136" spans="1:9" s="164" customFormat="1" ht="42.75" hidden="1" customHeight="1">
      <c r="A136" s="162">
        <v>45736</v>
      </c>
      <c r="B136" s="161" t="s">
        <v>229</v>
      </c>
      <c r="C136" s="90">
        <v>3000</v>
      </c>
      <c r="D136" s="91"/>
      <c r="E136" s="82">
        <f t="shared" si="2"/>
        <v>26215.8499999999</v>
      </c>
      <c r="F136" s="165"/>
      <c r="G136" s="166"/>
      <c r="H136" s="167"/>
      <c r="I136" s="168"/>
    </row>
    <row r="137" spans="1:9" s="164" customFormat="1" ht="42.75" hidden="1" customHeight="1">
      <c r="A137" s="162">
        <v>45736</v>
      </c>
      <c r="B137" s="161" t="s">
        <v>203</v>
      </c>
      <c r="C137" s="90">
        <v>7.5</v>
      </c>
      <c r="D137" s="91"/>
      <c r="E137" s="82">
        <f t="shared" si="2"/>
        <v>26208.3499999999</v>
      </c>
      <c r="F137" s="165"/>
      <c r="G137" s="166"/>
      <c r="H137" s="167"/>
      <c r="I137" s="168"/>
    </row>
    <row r="138" spans="1:9" s="164" customFormat="1" ht="42.75" hidden="1" customHeight="1">
      <c r="A138" s="162">
        <v>45736</v>
      </c>
      <c r="B138" s="161" t="s">
        <v>195</v>
      </c>
      <c r="C138" s="90">
        <v>1.2</v>
      </c>
      <c r="D138" s="91"/>
      <c r="E138" s="82">
        <f t="shared" si="2"/>
        <v>26207.1499999999</v>
      </c>
      <c r="F138" s="165"/>
      <c r="G138" s="166"/>
      <c r="H138" s="167"/>
      <c r="I138" s="168"/>
    </row>
    <row r="139" spans="1:9" s="164" customFormat="1" ht="42.75" hidden="1" customHeight="1">
      <c r="A139" s="162">
        <v>45736</v>
      </c>
      <c r="B139" s="161" t="s">
        <v>187</v>
      </c>
      <c r="C139" s="90">
        <v>20000</v>
      </c>
      <c r="D139" s="91"/>
      <c r="E139" s="82">
        <f t="shared" si="2"/>
        <v>6207.1499999998996</v>
      </c>
      <c r="F139" s="165"/>
      <c r="G139" s="166"/>
      <c r="H139" s="167"/>
      <c r="I139" s="168"/>
    </row>
    <row r="140" spans="1:9" s="164" customFormat="1" ht="42.75" hidden="1" customHeight="1">
      <c r="A140" s="162">
        <v>45736</v>
      </c>
      <c r="B140" s="161" t="s">
        <v>203</v>
      </c>
      <c r="C140" s="90">
        <v>7.5</v>
      </c>
      <c r="D140" s="91"/>
      <c r="E140" s="82">
        <f t="shared" si="2"/>
        <v>6199.6499999998996</v>
      </c>
      <c r="F140" s="165"/>
      <c r="G140" s="166"/>
      <c r="H140" s="167"/>
      <c r="I140" s="168"/>
    </row>
    <row r="141" spans="1:9" s="164" customFormat="1" ht="42.75" hidden="1" customHeight="1">
      <c r="A141" s="162">
        <v>45736</v>
      </c>
      <c r="B141" s="161" t="s">
        <v>195</v>
      </c>
      <c r="C141" s="90">
        <v>1.2</v>
      </c>
      <c r="D141" s="91"/>
      <c r="E141" s="82">
        <f t="shared" si="2"/>
        <v>6198.4499999998998</v>
      </c>
      <c r="F141" s="165"/>
      <c r="G141" s="166"/>
      <c r="H141" s="167"/>
      <c r="I141" s="168"/>
    </row>
    <row r="142" spans="1:9" s="164" customFormat="1" ht="42.75" customHeight="1">
      <c r="A142" s="162">
        <v>45737</v>
      </c>
      <c r="B142" s="161" t="s">
        <v>198</v>
      </c>
      <c r="C142" s="90"/>
      <c r="D142" s="177">
        <v>9512</v>
      </c>
      <c r="E142" s="82">
        <f t="shared" si="2"/>
        <v>15710.449999999899</v>
      </c>
      <c r="F142" s="179">
        <v>103</v>
      </c>
      <c r="G142" s="180">
        <v>4217</v>
      </c>
      <c r="H142" s="181" t="s">
        <v>107</v>
      </c>
      <c r="I142" s="182" t="s">
        <v>37</v>
      </c>
    </row>
    <row r="143" spans="1:9" s="164" customFormat="1" ht="42.75" hidden="1" customHeight="1">
      <c r="A143" s="162">
        <v>45737</v>
      </c>
      <c r="B143" s="161" t="s">
        <v>221</v>
      </c>
      <c r="C143" s="90"/>
      <c r="D143" s="177">
        <v>54288</v>
      </c>
      <c r="E143" s="82">
        <f t="shared" si="2"/>
        <v>69998.449999999895</v>
      </c>
      <c r="F143" s="179">
        <v>88</v>
      </c>
      <c r="G143" s="180">
        <v>4218</v>
      </c>
      <c r="H143" s="181" t="s">
        <v>110</v>
      </c>
      <c r="I143" s="182" t="s">
        <v>37</v>
      </c>
    </row>
    <row r="144" spans="1:9" s="164" customFormat="1" ht="42.75" hidden="1" customHeight="1">
      <c r="A144" s="162">
        <v>45737</v>
      </c>
      <c r="B144" s="161" t="s">
        <v>230</v>
      </c>
      <c r="C144" s="90"/>
      <c r="D144" s="177">
        <v>33292</v>
      </c>
      <c r="E144" s="82">
        <f t="shared" si="2"/>
        <v>103290.4499999999</v>
      </c>
      <c r="F144" s="179">
        <v>402</v>
      </c>
      <c r="G144" s="180">
        <v>4219</v>
      </c>
      <c r="H144" s="181" t="s">
        <v>111</v>
      </c>
      <c r="I144" s="182" t="s">
        <v>37</v>
      </c>
    </row>
    <row r="145" spans="1:9" s="164" customFormat="1" ht="42.75" hidden="1" customHeight="1">
      <c r="A145" s="162">
        <v>45737</v>
      </c>
      <c r="B145" s="161" t="s">
        <v>231</v>
      </c>
      <c r="C145" s="90">
        <v>17358.240000000002</v>
      </c>
      <c r="D145" s="91"/>
      <c r="E145" s="82">
        <f t="shared" si="2"/>
        <v>85932.20999999989</v>
      </c>
      <c r="F145" s="165"/>
      <c r="G145" s="166"/>
      <c r="H145" s="167"/>
      <c r="I145" s="168"/>
    </row>
    <row r="146" spans="1:9" s="164" customFormat="1" ht="42.75" hidden="1" customHeight="1">
      <c r="A146" s="162">
        <v>45737</v>
      </c>
      <c r="B146" s="161" t="s">
        <v>203</v>
      </c>
      <c r="C146" s="90">
        <v>7.5</v>
      </c>
      <c r="D146" s="91"/>
      <c r="E146" s="82">
        <f t="shared" si="2"/>
        <v>85924.70999999989</v>
      </c>
      <c r="F146" s="165"/>
      <c r="G146" s="166"/>
      <c r="H146" s="167"/>
      <c r="I146" s="168"/>
    </row>
    <row r="147" spans="1:9" s="164" customFormat="1" ht="42.75" hidden="1" customHeight="1">
      <c r="A147" s="162">
        <v>45737</v>
      </c>
      <c r="B147" s="161" t="s">
        <v>195</v>
      </c>
      <c r="C147" s="90">
        <v>1.2</v>
      </c>
      <c r="D147" s="91"/>
      <c r="E147" s="82">
        <f t="shared" si="2"/>
        <v>85923.509999999893</v>
      </c>
      <c r="F147" s="165"/>
      <c r="G147" s="166"/>
      <c r="H147" s="167"/>
      <c r="I147" s="168"/>
    </row>
    <row r="148" spans="1:9" s="164" customFormat="1" ht="42.75" hidden="1" customHeight="1">
      <c r="A148" s="162">
        <v>45737</v>
      </c>
      <c r="B148" s="161" t="s">
        <v>187</v>
      </c>
      <c r="C148" s="90">
        <v>25000</v>
      </c>
      <c r="D148" s="91"/>
      <c r="E148" s="82">
        <f t="shared" si="2"/>
        <v>60923.509999999893</v>
      </c>
      <c r="F148" s="165"/>
      <c r="G148" s="166"/>
      <c r="H148" s="167"/>
      <c r="I148" s="168"/>
    </row>
    <row r="149" spans="1:9" s="164" customFormat="1" ht="42.75" hidden="1" customHeight="1">
      <c r="A149" s="162">
        <v>45737</v>
      </c>
      <c r="B149" s="161" t="s">
        <v>203</v>
      </c>
      <c r="C149" s="90">
        <v>7.5</v>
      </c>
      <c r="D149" s="91"/>
      <c r="E149" s="82">
        <f t="shared" si="2"/>
        <v>60916.009999999893</v>
      </c>
      <c r="F149" s="165"/>
      <c r="G149" s="166"/>
      <c r="H149" s="167"/>
      <c r="I149" s="168"/>
    </row>
    <row r="150" spans="1:9" s="164" customFormat="1" ht="42.75" hidden="1" customHeight="1">
      <c r="A150" s="162">
        <v>45737</v>
      </c>
      <c r="B150" s="161" t="s">
        <v>195</v>
      </c>
      <c r="C150" s="90">
        <v>1.2</v>
      </c>
      <c r="D150" s="91"/>
      <c r="E150" s="82">
        <f t="shared" si="2"/>
        <v>60914.809999999896</v>
      </c>
      <c r="F150" s="165"/>
      <c r="G150" s="166"/>
      <c r="H150" s="167"/>
      <c r="I150" s="168"/>
    </row>
    <row r="151" spans="1:9" s="164" customFormat="1" ht="42.75" hidden="1" customHeight="1">
      <c r="A151" s="162">
        <v>45737</v>
      </c>
      <c r="B151" s="161" t="s">
        <v>232</v>
      </c>
      <c r="C151" s="90">
        <v>16370</v>
      </c>
      <c r="D151" s="91"/>
      <c r="E151" s="82">
        <f t="shared" si="2"/>
        <v>44544.809999999896</v>
      </c>
      <c r="F151" s="165"/>
      <c r="G151" s="166"/>
      <c r="H151" s="167"/>
      <c r="I151" s="168"/>
    </row>
    <row r="152" spans="1:9" s="164" customFormat="1" ht="42.75" hidden="1" customHeight="1">
      <c r="A152" s="162">
        <v>45737</v>
      </c>
      <c r="B152" s="161" t="s">
        <v>203</v>
      </c>
      <c r="C152" s="90">
        <v>7.5</v>
      </c>
      <c r="D152" s="91"/>
      <c r="E152" s="82">
        <f t="shared" si="2"/>
        <v>44537.309999999896</v>
      </c>
      <c r="F152" s="165"/>
      <c r="G152" s="166"/>
      <c r="H152" s="167"/>
      <c r="I152" s="168"/>
    </row>
    <row r="153" spans="1:9" s="164" customFormat="1" ht="42.75" hidden="1" customHeight="1">
      <c r="A153" s="162">
        <v>45737</v>
      </c>
      <c r="B153" s="161" t="s">
        <v>195</v>
      </c>
      <c r="C153" s="90">
        <v>1.2</v>
      </c>
      <c r="D153" s="91"/>
      <c r="E153" s="82">
        <f t="shared" si="2"/>
        <v>44536.109999999899</v>
      </c>
      <c r="F153" s="165"/>
      <c r="G153" s="166"/>
      <c r="H153" s="167"/>
      <c r="I153" s="168"/>
    </row>
    <row r="154" spans="1:9" s="164" customFormat="1" ht="42.75" hidden="1" customHeight="1">
      <c r="A154" s="162">
        <v>45737</v>
      </c>
      <c r="B154" s="161" t="s">
        <v>233</v>
      </c>
      <c r="C154" s="90"/>
      <c r="D154" s="177">
        <v>295220</v>
      </c>
      <c r="E154" s="82">
        <f t="shared" si="2"/>
        <v>339756.10999999987</v>
      </c>
      <c r="F154" s="179">
        <v>163</v>
      </c>
      <c r="G154" s="180">
        <v>4220</v>
      </c>
      <c r="H154" s="181" t="s">
        <v>112</v>
      </c>
      <c r="I154" s="182" t="s">
        <v>37</v>
      </c>
    </row>
    <row r="155" spans="1:9" s="164" customFormat="1" ht="42.75" hidden="1" customHeight="1">
      <c r="A155" s="162">
        <v>45738</v>
      </c>
      <c r="B155" s="161" t="s">
        <v>234</v>
      </c>
      <c r="C155" s="90">
        <v>8207</v>
      </c>
      <c r="D155" s="91"/>
      <c r="E155" s="82">
        <f t="shared" si="2"/>
        <v>331549.10999999987</v>
      </c>
      <c r="F155" s="165"/>
      <c r="G155" s="166"/>
      <c r="H155" s="167"/>
      <c r="I155" s="168"/>
    </row>
    <row r="156" spans="1:9" s="164" customFormat="1" ht="42.75" hidden="1" customHeight="1">
      <c r="A156" s="162">
        <v>45739</v>
      </c>
      <c r="B156" s="161" t="s">
        <v>235</v>
      </c>
      <c r="C156" s="90">
        <v>7085.06</v>
      </c>
      <c r="D156" s="91"/>
      <c r="E156" s="82">
        <f t="shared" si="2"/>
        <v>324464.04999999987</v>
      </c>
      <c r="F156" s="165"/>
      <c r="G156" s="166"/>
      <c r="H156" s="167"/>
      <c r="I156" s="168"/>
    </row>
    <row r="157" spans="1:9" s="164" customFormat="1" ht="42.75" hidden="1" customHeight="1">
      <c r="A157" s="162">
        <v>45740</v>
      </c>
      <c r="B157" s="161" t="s">
        <v>236</v>
      </c>
      <c r="C157" s="90">
        <v>928</v>
      </c>
      <c r="D157" s="91"/>
      <c r="E157" s="82">
        <f t="shared" si="2"/>
        <v>323536.04999999987</v>
      </c>
      <c r="F157" s="165"/>
      <c r="G157" s="166"/>
      <c r="H157" s="167"/>
      <c r="I157" s="168"/>
    </row>
    <row r="158" spans="1:9" s="164" customFormat="1" ht="42.75" hidden="1" customHeight="1">
      <c r="A158" s="162">
        <v>45740</v>
      </c>
      <c r="B158" s="161" t="s">
        <v>203</v>
      </c>
      <c r="C158" s="90">
        <v>7.5</v>
      </c>
      <c r="D158" s="91"/>
      <c r="E158" s="82">
        <f t="shared" si="2"/>
        <v>323528.54999999987</v>
      </c>
      <c r="F158" s="165"/>
      <c r="G158" s="166"/>
      <c r="H158" s="167"/>
      <c r="I158" s="168"/>
    </row>
    <row r="159" spans="1:9" s="164" customFormat="1" ht="42.75" hidden="1" customHeight="1">
      <c r="A159" s="162">
        <v>45740</v>
      </c>
      <c r="B159" s="161" t="s">
        <v>195</v>
      </c>
      <c r="C159" s="90">
        <v>1.2</v>
      </c>
      <c r="D159" s="91"/>
      <c r="E159" s="82">
        <f t="shared" si="2"/>
        <v>323527.34999999986</v>
      </c>
      <c r="F159" s="165"/>
      <c r="G159" s="166"/>
      <c r="H159" s="167"/>
      <c r="I159" s="168"/>
    </row>
    <row r="160" spans="1:9" s="164" customFormat="1" ht="42.75" hidden="1" customHeight="1">
      <c r="A160" s="162">
        <v>45740</v>
      </c>
      <c r="B160" s="161" t="s">
        <v>237</v>
      </c>
      <c r="C160" s="90">
        <v>5953</v>
      </c>
      <c r="D160" s="91"/>
      <c r="E160" s="82">
        <f t="shared" si="2"/>
        <v>317574.34999999986</v>
      </c>
      <c r="F160" s="165"/>
      <c r="G160" s="166"/>
      <c r="H160" s="167"/>
      <c r="I160" s="168"/>
    </row>
    <row r="161" spans="1:9" s="164" customFormat="1" ht="42.75" hidden="1" customHeight="1">
      <c r="A161" s="162">
        <v>45740</v>
      </c>
      <c r="B161" s="161" t="s">
        <v>238</v>
      </c>
      <c r="C161" s="90">
        <v>3000</v>
      </c>
      <c r="D161" s="91"/>
      <c r="E161" s="82">
        <f t="shared" si="2"/>
        <v>314574.34999999986</v>
      </c>
      <c r="F161" s="165"/>
      <c r="G161" s="166"/>
      <c r="H161" s="167"/>
      <c r="I161" s="168"/>
    </row>
    <row r="162" spans="1:9" s="164" customFormat="1" ht="42.75" hidden="1" customHeight="1">
      <c r="A162" s="162">
        <v>45740</v>
      </c>
      <c r="B162" s="161" t="s">
        <v>203</v>
      </c>
      <c r="C162" s="90">
        <v>7.5</v>
      </c>
      <c r="D162" s="91"/>
      <c r="E162" s="82">
        <f t="shared" si="2"/>
        <v>314566.84999999986</v>
      </c>
      <c r="F162" s="165"/>
      <c r="G162" s="166"/>
      <c r="H162" s="167"/>
      <c r="I162" s="168"/>
    </row>
    <row r="163" spans="1:9" s="164" customFormat="1" ht="42.75" hidden="1" customHeight="1">
      <c r="A163" s="162">
        <v>45740</v>
      </c>
      <c r="B163" s="161" t="s">
        <v>195</v>
      </c>
      <c r="C163" s="90">
        <v>1.2</v>
      </c>
      <c r="D163" s="91"/>
      <c r="E163" s="82">
        <f t="shared" si="2"/>
        <v>314565.64999999985</v>
      </c>
      <c r="F163" s="165"/>
      <c r="G163" s="166"/>
      <c r="H163" s="167"/>
      <c r="I163" s="168"/>
    </row>
    <row r="164" spans="1:9" s="164" customFormat="1" ht="42.75" hidden="1" customHeight="1">
      <c r="A164" s="162">
        <v>45740</v>
      </c>
      <c r="B164" s="161" t="s">
        <v>239</v>
      </c>
      <c r="C164" s="90">
        <v>10748</v>
      </c>
      <c r="D164" s="91"/>
      <c r="E164" s="82">
        <f t="shared" si="2"/>
        <v>303817.64999999985</v>
      </c>
      <c r="F164" s="165"/>
      <c r="G164" s="166"/>
      <c r="H164" s="167"/>
      <c r="I164" s="168"/>
    </row>
    <row r="165" spans="1:9" s="164" customFormat="1" ht="42.75" hidden="1" customHeight="1">
      <c r="A165" s="162">
        <v>45740</v>
      </c>
      <c r="B165" s="161" t="s">
        <v>203</v>
      </c>
      <c r="C165" s="90">
        <v>7.5</v>
      </c>
      <c r="D165" s="91"/>
      <c r="E165" s="82">
        <f t="shared" si="2"/>
        <v>303810.14999999985</v>
      </c>
      <c r="F165" s="165"/>
      <c r="G165" s="166"/>
      <c r="H165" s="167"/>
      <c r="I165" s="168"/>
    </row>
    <row r="166" spans="1:9" s="164" customFormat="1" ht="42.75" hidden="1" customHeight="1">
      <c r="A166" s="162">
        <v>45740</v>
      </c>
      <c r="B166" s="161" t="s">
        <v>195</v>
      </c>
      <c r="C166" s="90">
        <v>1.2</v>
      </c>
      <c r="D166" s="91"/>
      <c r="E166" s="82">
        <f t="shared" si="2"/>
        <v>303808.94999999984</v>
      </c>
      <c r="F166" s="165"/>
      <c r="G166" s="166"/>
      <c r="H166" s="167"/>
      <c r="I166" s="168"/>
    </row>
    <row r="167" spans="1:9" s="164" customFormat="1" ht="42.75" hidden="1" customHeight="1">
      <c r="A167" s="162">
        <v>45740</v>
      </c>
      <c r="B167" s="161" t="s">
        <v>240</v>
      </c>
      <c r="C167" s="90">
        <v>520</v>
      </c>
      <c r="D167" s="91"/>
      <c r="E167" s="82">
        <f t="shared" si="2"/>
        <v>303288.94999999984</v>
      </c>
      <c r="F167" s="165"/>
      <c r="G167" s="166"/>
      <c r="H167" s="167"/>
      <c r="I167" s="168"/>
    </row>
    <row r="168" spans="1:9" s="164" customFormat="1" ht="42.75" hidden="1" customHeight="1">
      <c r="A168" s="162">
        <v>45740</v>
      </c>
      <c r="B168" s="161" t="s">
        <v>203</v>
      </c>
      <c r="C168" s="90">
        <v>7.5</v>
      </c>
      <c r="D168" s="91"/>
      <c r="E168" s="82">
        <f t="shared" si="2"/>
        <v>303281.44999999984</v>
      </c>
      <c r="F168" s="165"/>
      <c r="G168" s="166"/>
      <c r="H168" s="167"/>
      <c r="I168" s="168"/>
    </row>
    <row r="169" spans="1:9" s="164" customFormat="1" ht="42.75" hidden="1" customHeight="1">
      <c r="A169" s="162">
        <v>45740</v>
      </c>
      <c r="B169" s="161" t="s">
        <v>195</v>
      </c>
      <c r="C169" s="90">
        <v>1.2</v>
      </c>
      <c r="D169" s="91"/>
      <c r="E169" s="82">
        <f t="shared" si="2"/>
        <v>303280.24999999983</v>
      </c>
      <c r="F169" s="165"/>
      <c r="G169" s="166"/>
      <c r="H169" s="167"/>
      <c r="I169" s="168"/>
    </row>
    <row r="170" spans="1:9" s="164" customFormat="1" ht="42.75" hidden="1" customHeight="1">
      <c r="A170" s="162">
        <v>45740</v>
      </c>
      <c r="B170" s="161" t="s">
        <v>178</v>
      </c>
      <c r="C170" s="90">
        <v>20000</v>
      </c>
      <c r="D170" s="91"/>
      <c r="E170" s="82">
        <f t="shared" si="2"/>
        <v>283280.24999999983</v>
      </c>
      <c r="F170" s="165"/>
      <c r="G170" s="166"/>
      <c r="H170" s="167"/>
      <c r="I170" s="168"/>
    </row>
    <row r="171" spans="1:9" s="164" customFormat="1" ht="42.75" hidden="1" customHeight="1">
      <c r="A171" s="162">
        <v>45740</v>
      </c>
      <c r="B171" s="161" t="s">
        <v>203</v>
      </c>
      <c r="C171" s="90">
        <v>7.5</v>
      </c>
      <c r="D171" s="91"/>
      <c r="E171" s="82">
        <f t="shared" si="2"/>
        <v>283272.74999999983</v>
      </c>
      <c r="F171" s="165"/>
      <c r="G171" s="166"/>
      <c r="H171" s="167"/>
      <c r="I171" s="168"/>
    </row>
    <row r="172" spans="1:9" s="164" customFormat="1" ht="42.75" hidden="1" customHeight="1">
      <c r="A172" s="162">
        <v>45740</v>
      </c>
      <c r="B172" s="161" t="s">
        <v>195</v>
      </c>
      <c r="C172" s="90">
        <v>1.2</v>
      </c>
      <c r="D172" s="91"/>
      <c r="E172" s="82">
        <f t="shared" si="2"/>
        <v>283271.54999999981</v>
      </c>
      <c r="F172" s="165"/>
      <c r="G172" s="166"/>
      <c r="H172" s="167"/>
      <c r="I172" s="168"/>
    </row>
    <row r="173" spans="1:9" s="164" customFormat="1" ht="42.75" hidden="1" customHeight="1">
      <c r="A173" s="162">
        <v>45741</v>
      </c>
      <c r="B173" s="161" t="s">
        <v>241</v>
      </c>
      <c r="C173" s="90">
        <v>22799.33</v>
      </c>
      <c r="D173" s="91"/>
      <c r="E173" s="82">
        <f t="shared" si="2"/>
        <v>260472.2199999998</v>
      </c>
      <c r="F173" s="165"/>
      <c r="G173" s="166"/>
      <c r="H173" s="167"/>
      <c r="I173" s="168"/>
    </row>
    <row r="174" spans="1:9" s="164" customFormat="1" ht="42.75" hidden="1" customHeight="1">
      <c r="A174" s="162">
        <v>45741</v>
      </c>
      <c r="B174" s="161" t="s">
        <v>242</v>
      </c>
      <c r="C174" s="90">
        <v>491.65</v>
      </c>
      <c r="D174" s="91"/>
      <c r="E174" s="82">
        <f t="shared" si="2"/>
        <v>259980.5699999998</v>
      </c>
      <c r="F174" s="165"/>
      <c r="G174" s="166"/>
      <c r="H174" s="167"/>
      <c r="I174" s="168"/>
    </row>
    <row r="175" spans="1:9" s="164" customFormat="1" ht="42.75" hidden="1" customHeight="1">
      <c r="A175" s="162">
        <v>45741</v>
      </c>
      <c r="B175" s="161" t="s">
        <v>243</v>
      </c>
      <c r="C175" s="90">
        <v>11839</v>
      </c>
      <c r="D175" s="91"/>
      <c r="E175" s="82">
        <f t="shared" si="2"/>
        <v>248141.5699999998</v>
      </c>
      <c r="F175" s="165"/>
      <c r="G175" s="166"/>
      <c r="H175" s="167"/>
      <c r="I175" s="168"/>
    </row>
    <row r="176" spans="1:9" s="164" customFormat="1" ht="42.75" hidden="1" customHeight="1">
      <c r="A176" s="162">
        <v>45741</v>
      </c>
      <c r="B176" s="161" t="s">
        <v>244</v>
      </c>
      <c r="C176" s="90">
        <v>3000</v>
      </c>
      <c r="D176" s="91"/>
      <c r="E176" s="82">
        <f t="shared" si="2"/>
        <v>245141.5699999998</v>
      </c>
      <c r="F176" s="165"/>
      <c r="G176" s="166"/>
      <c r="H176" s="167"/>
      <c r="I176" s="168"/>
    </row>
    <row r="177" spans="1:10" s="164" customFormat="1" ht="42.75" hidden="1" customHeight="1">
      <c r="A177" s="162">
        <v>45741</v>
      </c>
      <c r="B177" s="161" t="s">
        <v>203</v>
      </c>
      <c r="C177" s="90">
        <v>7.5</v>
      </c>
      <c r="D177" s="91"/>
      <c r="E177" s="82">
        <f t="shared" si="2"/>
        <v>245134.0699999998</v>
      </c>
      <c r="F177" s="165"/>
      <c r="G177" s="166"/>
      <c r="H177" s="167"/>
      <c r="I177" s="168"/>
    </row>
    <row r="178" spans="1:10" s="164" customFormat="1" ht="42.75" hidden="1" customHeight="1">
      <c r="A178" s="162">
        <v>45741</v>
      </c>
      <c r="B178" s="161" t="s">
        <v>195</v>
      </c>
      <c r="C178" s="90">
        <v>1.2</v>
      </c>
      <c r="D178" s="91"/>
      <c r="E178" s="82">
        <f t="shared" si="2"/>
        <v>245132.86999999979</v>
      </c>
      <c r="F178" s="165"/>
      <c r="G178" s="166"/>
      <c r="H178" s="167"/>
      <c r="I178" s="168"/>
    </row>
    <row r="179" spans="1:10" s="164" customFormat="1" ht="42.75" hidden="1" customHeight="1">
      <c r="A179" s="162">
        <v>45741</v>
      </c>
      <c r="B179" s="161" t="s">
        <v>181</v>
      </c>
      <c r="C179" s="90"/>
      <c r="D179" s="177">
        <v>31204</v>
      </c>
      <c r="E179" s="82">
        <f t="shared" si="2"/>
        <v>276336.86999999976</v>
      </c>
      <c r="F179" s="179">
        <v>62</v>
      </c>
      <c r="G179" s="180">
        <v>4228</v>
      </c>
      <c r="H179" s="181" t="s">
        <v>119</v>
      </c>
      <c r="I179" s="182" t="s">
        <v>37</v>
      </c>
    </row>
    <row r="180" spans="1:10" s="164" customFormat="1" ht="42.75" hidden="1" customHeight="1">
      <c r="A180" s="162">
        <v>45741</v>
      </c>
      <c r="B180" s="161" t="s">
        <v>185</v>
      </c>
      <c r="C180" s="90">
        <v>15000</v>
      </c>
      <c r="D180" s="91"/>
      <c r="E180" s="82">
        <f t="shared" si="2"/>
        <v>261336.86999999976</v>
      </c>
      <c r="F180" s="165"/>
      <c r="G180" s="166"/>
      <c r="H180" s="167"/>
      <c r="I180" s="168"/>
    </row>
    <row r="181" spans="1:10" s="164" customFormat="1" ht="42.75" hidden="1" customHeight="1">
      <c r="A181" s="162">
        <v>45741</v>
      </c>
      <c r="B181" s="161" t="s">
        <v>203</v>
      </c>
      <c r="C181" s="90">
        <v>7.5</v>
      </c>
      <c r="D181" s="91"/>
      <c r="E181" s="82">
        <f t="shared" si="2"/>
        <v>261329.36999999976</v>
      </c>
      <c r="F181" s="165"/>
      <c r="G181" s="166"/>
      <c r="H181" s="167"/>
      <c r="I181" s="168"/>
    </row>
    <row r="182" spans="1:10" s="164" customFormat="1" ht="42.75" hidden="1" customHeight="1">
      <c r="A182" s="162">
        <v>45741</v>
      </c>
      <c r="B182" s="161" t="s">
        <v>195</v>
      </c>
      <c r="C182" s="90">
        <v>1.2</v>
      </c>
      <c r="D182" s="91"/>
      <c r="E182" s="82">
        <f t="shared" si="2"/>
        <v>261328.16999999975</v>
      </c>
      <c r="F182" s="165"/>
      <c r="G182" s="166"/>
      <c r="H182" s="167"/>
      <c r="I182" s="168"/>
    </row>
    <row r="183" spans="1:10" s="164" customFormat="1" ht="42.75" hidden="1" customHeight="1">
      <c r="A183" s="162">
        <v>45742</v>
      </c>
      <c r="B183" s="161" t="s">
        <v>245</v>
      </c>
      <c r="C183" s="90">
        <v>14611.36</v>
      </c>
      <c r="D183" s="91"/>
      <c r="E183" s="82">
        <f t="shared" si="2"/>
        <v>246716.80999999976</v>
      </c>
      <c r="F183" s="165"/>
      <c r="G183" s="166"/>
      <c r="H183" s="167"/>
      <c r="I183" s="168"/>
    </row>
    <row r="184" spans="1:10" s="164" customFormat="1" ht="42.75" hidden="1" customHeight="1">
      <c r="A184" s="162">
        <v>45742</v>
      </c>
      <c r="B184" s="161" t="s">
        <v>203</v>
      </c>
      <c r="C184" s="90">
        <v>7.5</v>
      </c>
      <c r="D184" s="91"/>
      <c r="E184" s="82">
        <f t="shared" si="2"/>
        <v>246709.30999999976</v>
      </c>
      <c r="F184" s="165"/>
      <c r="G184" s="166"/>
      <c r="H184" s="167"/>
      <c r="I184" s="168"/>
    </row>
    <row r="185" spans="1:10" s="164" customFormat="1" ht="42.75" hidden="1" customHeight="1">
      <c r="A185" s="162">
        <v>45742</v>
      </c>
      <c r="B185" s="161" t="s">
        <v>195</v>
      </c>
      <c r="C185" s="90">
        <v>1.2</v>
      </c>
      <c r="D185" s="91"/>
      <c r="E185" s="82">
        <f t="shared" si="2"/>
        <v>246708.10999999975</v>
      </c>
      <c r="F185" s="165"/>
      <c r="G185" s="166"/>
      <c r="H185" s="167"/>
      <c r="I185" s="168"/>
    </row>
    <row r="186" spans="1:10" s="164" customFormat="1" ht="42.75" hidden="1" customHeight="1">
      <c r="A186" s="162">
        <v>45742</v>
      </c>
      <c r="B186" s="161" t="s">
        <v>207</v>
      </c>
      <c r="C186" s="90">
        <v>3000</v>
      </c>
      <c r="D186" s="91"/>
      <c r="E186" s="82">
        <f t="shared" si="2"/>
        <v>243708.10999999975</v>
      </c>
      <c r="F186" s="165"/>
      <c r="G186" s="166"/>
      <c r="H186" s="167"/>
      <c r="I186" s="168"/>
    </row>
    <row r="187" spans="1:10" s="164" customFormat="1" ht="42.75" hidden="1" customHeight="1">
      <c r="A187" s="162">
        <v>45742</v>
      </c>
      <c r="B187" s="161" t="s">
        <v>203</v>
      </c>
      <c r="C187" s="90">
        <v>7.5</v>
      </c>
      <c r="D187" s="91"/>
      <c r="E187" s="82">
        <f t="shared" si="2"/>
        <v>243700.60999999975</v>
      </c>
      <c r="F187" s="165"/>
      <c r="G187" s="166"/>
      <c r="H187" s="167"/>
      <c r="I187" s="168"/>
    </row>
    <row r="188" spans="1:10" s="164" customFormat="1" ht="42.75" hidden="1" customHeight="1">
      <c r="A188" s="162">
        <v>45742</v>
      </c>
      <c r="B188" s="161" t="s">
        <v>195</v>
      </c>
      <c r="C188" s="90">
        <v>1.2</v>
      </c>
      <c r="D188" s="91"/>
      <c r="E188" s="82">
        <f t="shared" si="2"/>
        <v>243699.40999999974</v>
      </c>
      <c r="F188" s="165"/>
      <c r="G188" s="166"/>
      <c r="H188" s="167"/>
      <c r="I188" s="168"/>
    </row>
    <row r="189" spans="1:10" s="164" customFormat="1" ht="42.75" hidden="1" customHeight="1">
      <c r="A189" s="162">
        <v>45742</v>
      </c>
      <c r="B189" s="161" t="s">
        <v>201</v>
      </c>
      <c r="C189" s="90"/>
      <c r="D189" s="177">
        <v>36345.440000000002</v>
      </c>
      <c r="E189" s="82">
        <f t="shared" si="2"/>
        <v>280044.84999999974</v>
      </c>
      <c r="F189" s="179">
        <v>298</v>
      </c>
      <c r="G189" s="180">
        <v>4280</v>
      </c>
      <c r="H189" s="181" t="s">
        <v>136</v>
      </c>
      <c r="I189" s="182" t="s">
        <v>37</v>
      </c>
      <c r="J189" s="190" t="s">
        <v>138</v>
      </c>
    </row>
    <row r="190" spans="1:10" s="164" customFormat="1" ht="42.75" hidden="1" customHeight="1">
      <c r="A190" s="162">
        <v>45742</v>
      </c>
      <c r="B190" s="161" t="s">
        <v>186</v>
      </c>
      <c r="C190" s="90"/>
      <c r="D190" s="177">
        <v>16936</v>
      </c>
      <c r="E190" s="82">
        <f t="shared" si="2"/>
        <v>296980.84999999974</v>
      </c>
      <c r="F190" s="179">
        <v>371</v>
      </c>
      <c r="G190" s="180">
        <v>4229</v>
      </c>
      <c r="H190" s="181" t="s">
        <v>120</v>
      </c>
      <c r="I190" s="182" t="s">
        <v>37</v>
      </c>
    </row>
    <row r="191" spans="1:10" s="164" customFormat="1" ht="42.75" hidden="1" customHeight="1">
      <c r="A191" s="162">
        <v>45742</v>
      </c>
      <c r="B191" s="161" t="s">
        <v>178</v>
      </c>
      <c r="C191" s="90">
        <v>20000</v>
      </c>
      <c r="D191" s="91"/>
      <c r="E191" s="82">
        <f t="shared" si="2"/>
        <v>276980.84999999974</v>
      </c>
      <c r="F191" s="165"/>
      <c r="G191" s="166"/>
      <c r="H191" s="167"/>
      <c r="I191" s="168"/>
    </row>
    <row r="192" spans="1:10" s="164" customFormat="1" ht="42.75" hidden="1" customHeight="1">
      <c r="A192" s="162">
        <v>45742</v>
      </c>
      <c r="B192" s="161" t="s">
        <v>203</v>
      </c>
      <c r="C192" s="90">
        <v>7.5</v>
      </c>
      <c r="D192" s="91"/>
      <c r="E192" s="82">
        <f t="shared" si="2"/>
        <v>276973.34999999974</v>
      </c>
      <c r="F192" s="165"/>
      <c r="G192" s="166"/>
      <c r="H192" s="167"/>
      <c r="I192" s="168"/>
    </row>
    <row r="193" spans="1:11" s="164" customFormat="1" ht="42.75" hidden="1" customHeight="1">
      <c r="A193" s="162">
        <v>45742</v>
      </c>
      <c r="B193" s="161" t="s">
        <v>195</v>
      </c>
      <c r="C193" s="90">
        <v>1.2</v>
      </c>
      <c r="D193" s="91"/>
      <c r="E193" s="82">
        <f t="shared" si="2"/>
        <v>276972.14999999973</v>
      </c>
      <c r="F193" s="165"/>
      <c r="G193" s="166"/>
      <c r="H193" s="167"/>
      <c r="I193" s="168"/>
    </row>
    <row r="194" spans="1:11" s="164" customFormat="1" ht="42.75" hidden="1" customHeight="1">
      <c r="A194" s="162">
        <v>45743</v>
      </c>
      <c r="B194" s="161" t="s">
        <v>226</v>
      </c>
      <c r="C194" s="90"/>
      <c r="D194" s="177">
        <v>6380</v>
      </c>
      <c r="E194" s="82">
        <f t="shared" si="2"/>
        <v>283352.14999999973</v>
      </c>
      <c r="F194" s="179">
        <v>51</v>
      </c>
      <c r="G194" s="180">
        <v>4230</v>
      </c>
      <c r="H194" s="181" t="s">
        <v>121</v>
      </c>
      <c r="I194" s="182" t="s">
        <v>37</v>
      </c>
    </row>
    <row r="195" spans="1:11" s="164" customFormat="1" ht="42.75" hidden="1" customHeight="1">
      <c r="A195" s="162">
        <v>45743</v>
      </c>
      <c r="B195" s="161" t="s">
        <v>246</v>
      </c>
      <c r="C195" s="90"/>
      <c r="D195" s="177">
        <v>12064</v>
      </c>
      <c r="E195" s="82">
        <f t="shared" si="2"/>
        <v>295416.14999999973</v>
      </c>
      <c r="F195" s="179">
        <v>384</v>
      </c>
      <c r="G195" s="180">
        <v>4273</v>
      </c>
      <c r="H195" s="181" t="s">
        <v>124</v>
      </c>
      <c r="I195" s="182" t="s">
        <v>45</v>
      </c>
    </row>
    <row r="196" spans="1:11" s="164" customFormat="1" ht="42.75" hidden="1" customHeight="1">
      <c r="A196" s="162">
        <v>45743</v>
      </c>
      <c r="B196" s="161" t="s">
        <v>247</v>
      </c>
      <c r="C196" s="90">
        <v>20000</v>
      </c>
      <c r="D196" s="91"/>
      <c r="E196" s="82">
        <f t="shared" si="2"/>
        <v>275416.14999999973</v>
      </c>
      <c r="F196" s="165"/>
      <c r="G196" s="166"/>
      <c r="H196" s="167"/>
      <c r="I196" s="168"/>
    </row>
    <row r="197" spans="1:11" s="164" customFormat="1" ht="42.75" hidden="1" customHeight="1">
      <c r="A197" s="162">
        <v>45743</v>
      </c>
      <c r="B197" s="161" t="s">
        <v>203</v>
      </c>
      <c r="C197" s="90">
        <v>7.5</v>
      </c>
      <c r="D197" s="91"/>
      <c r="E197" s="82">
        <f t="shared" si="2"/>
        <v>275408.64999999973</v>
      </c>
      <c r="F197" s="165"/>
      <c r="G197" s="166"/>
      <c r="H197" s="167"/>
      <c r="I197" s="168"/>
    </row>
    <row r="198" spans="1:11" s="164" customFormat="1" ht="42.75" hidden="1" customHeight="1">
      <c r="A198" s="162">
        <v>45743</v>
      </c>
      <c r="B198" s="161" t="s">
        <v>195</v>
      </c>
      <c r="C198" s="90">
        <v>1.2</v>
      </c>
      <c r="D198" s="91"/>
      <c r="E198" s="82">
        <f t="shared" si="2"/>
        <v>275407.44999999972</v>
      </c>
      <c r="F198" s="165"/>
      <c r="G198" s="166"/>
      <c r="H198" s="167"/>
      <c r="I198" s="168"/>
    </row>
    <row r="199" spans="1:11" s="164" customFormat="1" ht="42.75" customHeight="1">
      <c r="A199" s="162">
        <v>45744</v>
      </c>
      <c r="B199" s="161" t="s">
        <v>248</v>
      </c>
      <c r="C199" s="90"/>
      <c r="D199" s="177">
        <v>14268</v>
      </c>
      <c r="E199" s="82">
        <f t="shared" ref="E199:E255" si="3">E198-C199+D199</f>
        <v>289675.44999999972</v>
      </c>
      <c r="F199" s="179">
        <v>103</v>
      </c>
      <c r="G199" s="180">
        <v>4321</v>
      </c>
      <c r="H199" s="181" t="s">
        <v>130</v>
      </c>
      <c r="I199" s="182" t="s">
        <v>37</v>
      </c>
    </row>
    <row r="200" spans="1:11" s="164" customFormat="1" ht="42.75" hidden="1" customHeight="1">
      <c r="A200" s="162">
        <v>45744</v>
      </c>
      <c r="B200" s="161" t="s">
        <v>249</v>
      </c>
      <c r="C200" s="90">
        <v>158000</v>
      </c>
      <c r="D200" s="91"/>
      <c r="E200" s="82">
        <f t="shared" si="3"/>
        <v>131675.44999999972</v>
      </c>
      <c r="F200" s="165"/>
      <c r="G200" s="166"/>
      <c r="H200" s="167"/>
      <c r="I200" s="168"/>
    </row>
    <row r="201" spans="1:11" s="164" customFormat="1" ht="42.75" hidden="1" customHeight="1">
      <c r="A201" s="162">
        <v>45744</v>
      </c>
      <c r="B201" s="161" t="s">
        <v>203</v>
      </c>
      <c r="C201" s="90">
        <v>7.5</v>
      </c>
      <c r="D201" s="91"/>
      <c r="E201" s="82">
        <f t="shared" si="3"/>
        <v>131667.94999999972</v>
      </c>
      <c r="F201" s="165"/>
      <c r="G201" s="166"/>
      <c r="H201" s="167"/>
      <c r="I201" s="168"/>
    </row>
    <row r="202" spans="1:11" s="164" customFormat="1" ht="42.75" hidden="1" customHeight="1">
      <c r="A202" s="162">
        <v>45744</v>
      </c>
      <c r="B202" s="161" t="s">
        <v>195</v>
      </c>
      <c r="C202" s="90">
        <v>1.2</v>
      </c>
      <c r="D202" s="91"/>
      <c r="E202" s="82">
        <f t="shared" si="3"/>
        <v>131666.74999999971</v>
      </c>
      <c r="F202" s="165"/>
      <c r="G202" s="166"/>
      <c r="H202" s="167"/>
      <c r="I202" s="168"/>
    </row>
    <row r="203" spans="1:11" s="164" customFormat="1" ht="42.75" hidden="1" customHeight="1">
      <c r="A203" s="162">
        <v>45744</v>
      </c>
      <c r="B203" s="161" t="s">
        <v>201</v>
      </c>
      <c r="C203" s="90"/>
      <c r="D203" s="177">
        <v>70944.11</v>
      </c>
      <c r="E203" s="82">
        <f t="shared" si="3"/>
        <v>202610.85999999969</v>
      </c>
      <c r="F203" s="179">
        <v>298</v>
      </c>
      <c r="G203" s="180">
        <v>4299</v>
      </c>
      <c r="H203" s="181" t="s">
        <v>149</v>
      </c>
      <c r="I203" s="182" t="s">
        <v>37</v>
      </c>
      <c r="J203" s="190" t="s">
        <v>138</v>
      </c>
      <c r="K203" s="192"/>
    </row>
    <row r="204" spans="1:11" s="164" customFormat="1" ht="42.75" hidden="1" customHeight="1">
      <c r="A204" s="162">
        <v>45744</v>
      </c>
      <c r="B204" s="161" t="s">
        <v>178</v>
      </c>
      <c r="C204" s="90">
        <v>30000</v>
      </c>
      <c r="D204" s="91"/>
      <c r="E204" s="82">
        <f t="shared" si="3"/>
        <v>172610.85999999969</v>
      </c>
      <c r="F204" s="165"/>
      <c r="G204" s="166"/>
      <c r="H204" s="167"/>
      <c r="I204" s="168"/>
    </row>
    <row r="205" spans="1:11" s="164" customFormat="1" ht="42.75" hidden="1" customHeight="1">
      <c r="A205" s="162">
        <v>45744</v>
      </c>
      <c r="B205" s="161" t="s">
        <v>203</v>
      </c>
      <c r="C205" s="90">
        <v>7.5</v>
      </c>
      <c r="D205" s="91"/>
      <c r="E205" s="82">
        <f t="shared" si="3"/>
        <v>172603.35999999969</v>
      </c>
      <c r="F205" s="165"/>
      <c r="G205" s="166"/>
      <c r="H205" s="167"/>
      <c r="I205" s="168"/>
    </row>
    <row r="206" spans="1:11" s="164" customFormat="1" ht="42.75" hidden="1" customHeight="1">
      <c r="A206" s="162">
        <v>45744</v>
      </c>
      <c r="B206" s="161" t="s">
        <v>195</v>
      </c>
      <c r="C206" s="90">
        <v>1.2</v>
      </c>
      <c r="D206" s="91"/>
      <c r="E206" s="82">
        <f t="shared" si="3"/>
        <v>172602.15999999968</v>
      </c>
      <c r="F206" s="165"/>
      <c r="G206" s="166"/>
      <c r="H206" s="167"/>
      <c r="I206" s="168"/>
    </row>
    <row r="207" spans="1:11" s="164" customFormat="1" ht="42.75" hidden="1" customHeight="1">
      <c r="A207" s="162">
        <v>45745</v>
      </c>
      <c r="B207" s="161" t="s">
        <v>250</v>
      </c>
      <c r="C207" s="90">
        <v>1102</v>
      </c>
      <c r="D207" s="91"/>
      <c r="E207" s="82">
        <f t="shared" si="3"/>
        <v>171500.15999999968</v>
      </c>
      <c r="F207" s="165"/>
      <c r="G207" s="166"/>
      <c r="H207" s="167"/>
      <c r="I207" s="168"/>
    </row>
    <row r="208" spans="1:11" s="164" customFormat="1" ht="42.75" hidden="1" customHeight="1">
      <c r="A208" s="162">
        <v>45745</v>
      </c>
      <c r="B208" s="161" t="s">
        <v>251</v>
      </c>
      <c r="C208" s="90">
        <v>7214</v>
      </c>
      <c r="D208" s="91"/>
      <c r="E208" s="82">
        <f t="shared" si="3"/>
        <v>164286.15999999968</v>
      </c>
      <c r="F208" s="165"/>
      <c r="G208" s="166"/>
      <c r="H208" s="167"/>
      <c r="I208" s="168"/>
    </row>
    <row r="209" spans="1:9" s="164" customFormat="1" ht="42.75" hidden="1" customHeight="1">
      <c r="A209" s="162">
        <v>45745</v>
      </c>
      <c r="B209" s="161" t="s">
        <v>252</v>
      </c>
      <c r="C209" s="90">
        <v>22799.33</v>
      </c>
      <c r="D209" s="91"/>
      <c r="E209" s="82">
        <f t="shared" si="3"/>
        <v>141486.82999999967</v>
      </c>
      <c r="F209" s="165"/>
      <c r="G209" s="166"/>
      <c r="H209" s="167"/>
      <c r="I209" s="168"/>
    </row>
    <row r="210" spans="1:9" s="164" customFormat="1" ht="42.75" hidden="1" customHeight="1">
      <c r="A210" s="162">
        <v>45746</v>
      </c>
      <c r="B210" s="161" t="s">
        <v>197</v>
      </c>
      <c r="C210" s="90">
        <v>2804.18</v>
      </c>
      <c r="D210" s="91"/>
      <c r="E210" s="82">
        <f t="shared" si="3"/>
        <v>138682.64999999967</v>
      </c>
      <c r="F210" s="165"/>
      <c r="G210" s="166"/>
      <c r="H210" s="167"/>
      <c r="I210" s="168"/>
    </row>
    <row r="211" spans="1:9" s="164" customFormat="1" ht="42.75" hidden="1" customHeight="1">
      <c r="A211" s="162">
        <v>45747</v>
      </c>
      <c r="B211" s="161" t="s">
        <v>205</v>
      </c>
      <c r="C211" s="90"/>
      <c r="D211" s="91">
        <v>10000</v>
      </c>
      <c r="E211" s="82">
        <f t="shared" si="3"/>
        <v>148682.64999999967</v>
      </c>
      <c r="F211" s="165"/>
      <c r="G211" s="166"/>
      <c r="H211" s="167"/>
      <c r="I211" s="168"/>
    </row>
    <row r="212" spans="1:9" s="164" customFormat="1" ht="42.75" hidden="1" customHeight="1">
      <c r="A212" s="162">
        <v>45747</v>
      </c>
      <c r="B212" s="161" t="s">
        <v>253</v>
      </c>
      <c r="C212" s="90">
        <v>136000</v>
      </c>
      <c r="D212" s="91"/>
      <c r="E212" s="82">
        <f t="shared" si="3"/>
        <v>12682.649999999674</v>
      </c>
      <c r="F212" s="165"/>
      <c r="G212" s="166"/>
      <c r="H212" s="167"/>
      <c r="I212" s="168"/>
    </row>
    <row r="213" spans="1:9" s="164" customFormat="1" ht="42.75" hidden="1" customHeight="1">
      <c r="A213" s="162">
        <v>45747</v>
      </c>
      <c r="B213" s="161" t="s">
        <v>203</v>
      </c>
      <c r="C213" s="90">
        <v>7.5</v>
      </c>
      <c r="D213" s="91"/>
      <c r="E213" s="82">
        <f t="shared" si="3"/>
        <v>12675.149999999674</v>
      </c>
      <c r="F213" s="165"/>
      <c r="G213" s="166"/>
      <c r="H213" s="167"/>
      <c r="I213" s="168"/>
    </row>
    <row r="214" spans="1:9" s="164" customFormat="1" ht="42.75" hidden="1" customHeight="1">
      <c r="A214" s="162">
        <v>45747</v>
      </c>
      <c r="B214" s="161" t="s">
        <v>195</v>
      </c>
      <c r="C214" s="90">
        <v>1.2</v>
      </c>
      <c r="D214" s="91"/>
      <c r="E214" s="82">
        <f t="shared" si="3"/>
        <v>12673.949999999673</v>
      </c>
      <c r="F214" s="165"/>
      <c r="G214" s="166"/>
      <c r="H214" s="167"/>
      <c r="I214" s="168"/>
    </row>
    <row r="215" spans="1:9" s="164" customFormat="1" ht="42.75" hidden="1" customHeight="1">
      <c r="A215" s="162">
        <v>45747</v>
      </c>
      <c r="B215" s="161" t="s">
        <v>254</v>
      </c>
      <c r="C215" s="90"/>
      <c r="D215" s="177">
        <v>200448</v>
      </c>
      <c r="E215" s="82">
        <f t="shared" si="3"/>
        <v>213121.94999999966</v>
      </c>
      <c r="F215" s="179">
        <v>394</v>
      </c>
      <c r="G215" s="180">
        <v>4275</v>
      </c>
      <c r="H215" s="181" t="s">
        <v>133</v>
      </c>
      <c r="I215" s="182" t="s">
        <v>45</v>
      </c>
    </row>
    <row r="216" spans="1:9" s="164" customFormat="1" ht="42.75" hidden="1" customHeight="1">
      <c r="A216" s="162">
        <v>45747</v>
      </c>
      <c r="B216" s="161" t="s">
        <v>255</v>
      </c>
      <c r="C216" s="90">
        <v>60000</v>
      </c>
      <c r="D216" s="91"/>
      <c r="E216" s="82">
        <f t="shared" si="3"/>
        <v>153121.94999999966</v>
      </c>
      <c r="F216" s="165"/>
      <c r="G216" s="166"/>
      <c r="H216" s="167"/>
      <c r="I216" s="168"/>
    </row>
    <row r="217" spans="1:9" s="164" customFormat="1" ht="42.75" hidden="1" customHeight="1">
      <c r="A217" s="162">
        <v>45747</v>
      </c>
      <c r="B217" s="161" t="s">
        <v>203</v>
      </c>
      <c r="C217" s="90">
        <v>7.5</v>
      </c>
      <c r="D217" s="91"/>
      <c r="E217" s="82">
        <f t="shared" si="3"/>
        <v>153114.44999999966</v>
      </c>
      <c r="F217" s="165"/>
      <c r="G217" s="166"/>
      <c r="H217" s="167"/>
      <c r="I217" s="168"/>
    </row>
    <row r="218" spans="1:9" s="164" customFormat="1" ht="42.75" hidden="1" customHeight="1">
      <c r="A218" s="162">
        <v>45747</v>
      </c>
      <c r="B218" s="161" t="s">
        <v>195</v>
      </c>
      <c r="C218" s="90">
        <v>1.2</v>
      </c>
      <c r="D218" s="91"/>
      <c r="E218" s="82">
        <f t="shared" si="3"/>
        <v>153113.24999999965</v>
      </c>
      <c r="F218" s="165"/>
      <c r="G218" s="166"/>
      <c r="H218" s="167"/>
      <c r="I218" s="168"/>
    </row>
    <row r="219" spans="1:9" s="164" customFormat="1" ht="42.75" hidden="1" customHeight="1">
      <c r="A219" s="162">
        <v>45747</v>
      </c>
      <c r="B219" s="161" t="s">
        <v>256</v>
      </c>
      <c r="C219" s="90">
        <v>25000</v>
      </c>
      <c r="D219" s="91"/>
      <c r="E219" s="82">
        <f t="shared" si="3"/>
        <v>128113.24999999965</v>
      </c>
      <c r="F219" s="165"/>
      <c r="G219" s="166"/>
      <c r="H219" s="167"/>
      <c r="I219" s="168"/>
    </row>
    <row r="220" spans="1:9" s="164" customFormat="1" ht="42.75" hidden="1" customHeight="1">
      <c r="A220" s="162">
        <v>45747</v>
      </c>
      <c r="B220" s="161" t="s">
        <v>203</v>
      </c>
      <c r="C220" s="90">
        <v>7.5</v>
      </c>
      <c r="D220" s="91"/>
      <c r="E220" s="82">
        <f t="shared" si="3"/>
        <v>128105.74999999965</v>
      </c>
      <c r="F220" s="165"/>
      <c r="G220" s="166"/>
      <c r="H220" s="167"/>
      <c r="I220" s="168"/>
    </row>
    <row r="221" spans="1:9" s="164" customFormat="1" ht="42.75" hidden="1" customHeight="1">
      <c r="A221" s="162">
        <v>45747</v>
      </c>
      <c r="B221" s="161" t="s">
        <v>195</v>
      </c>
      <c r="C221" s="90">
        <v>1.2</v>
      </c>
      <c r="D221" s="91"/>
      <c r="E221" s="82">
        <f t="shared" si="3"/>
        <v>128104.54999999965</v>
      </c>
      <c r="F221" s="165"/>
      <c r="G221" s="166"/>
      <c r="H221" s="167"/>
      <c r="I221" s="168"/>
    </row>
    <row r="222" spans="1:9" s="164" customFormat="1" ht="42.75" customHeight="1">
      <c r="A222" s="162">
        <v>45747</v>
      </c>
      <c r="B222" s="161" t="s">
        <v>248</v>
      </c>
      <c r="C222" s="90"/>
      <c r="D222" s="177">
        <v>4756</v>
      </c>
      <c r="E222" s="82">
        <f t="shared" si="3"/>
        <v>132860.54999999964</v>
      </c>
      <c r="F222" s="179">
        <v>103</v>
      </c>
      <c r="G222" s="180">
        <v>4322</v>
      </c>
      <c r="H222" s="181" t="s">
        <v>132</v>
      </c>
      <c r="I222" s="182" t="s">
        <v>37</v>
      </c>
    </row>
    <row r="223" spans="1:9" s="164" customFormat="1" ht="42.75" hidden="1" customHeight="1">
      <c r="A223" s="162">
        <v>45747</v>
      </c>
      <c r="B223" s="161" t="s">
        <v>227</v>
      </c>
      <c r="C223" s="90">
        <v>35762.21</v>
      </c>
      <c r="D223" s="91"/>
      <c r="E223" s="82">
        <f t="shared" si="3"/>
        <v>97098.339999999647</v>
      </c>
      <c r="F223" s="165"/>
      <c r="G223" s="166"/>
      <c r="H223" s="167"/>
      <c r="I223" s="168"/>
    </row>
    <row r="224" spans="1:9" s="164" customFormat="1" ht="42.75" hidden="1" customHeight="1">
      <c r="A224" s="162">
        <v>45747</v>
      </c>
      <c r="B224" s="161" t="s">
        <v>203</v>
      </c>
      <c r="C224" s="90">
        <v>7.5</v>
      </c>
      <c r="D224" s="91"/>
      <c r="E224" s="82">
        <f t="shared" si="3"/>
        <v>97090.839999999647</v>
      </c>
      <c r="F224" s="165"/>
      <c r="G224" s="166"/>
      <c r="H224" s="167"/>
      <c r="I224" s="168"/>
    </row>
    <row r="225" spans="1:9" s="164" customFormat="1" ht="42.75" hidden="1" customHeight="1">
      <c r="A225" s="162">
        <v>45747</v>
      </c>
      <c r="B225" s="161" t="s">
        <v>195</v>
      </c>
      <c r="C225" s="90">
        <v>1.2</v>
      </c>
      <c r="D225" s="91"/>
      <c r="E225" s="82">
        <f t="shared" si="3"/>
        <v>97089.63999999965</v>
      </c>
      <c r="F225" s="165"/>
      <c r="G225" s="166"/>
      <c r="H225" s="167"/>
      <c r="I225" s="168"/>
    </row>
    <row r="226" spans="1:9" s="164" customFormat="1" ht="42.75" hidden="1" customHeight="1">
      <c r="A226" s="162">
        <v>45747</v>
      </c>
      <c r="B226" s="161" t="s">
        <v>257</v>
      </c>
      <c r="C226" s="90">
        <v>14291.49</v>
      </c>
      <c r="D226" s="91"/>
      <c r="E226" s="82">
        <f t="shared" si="3"/>
        <v>82798.149999999645</v>
      </c>
      <c r="F226" s="165"/>
      <c r="G226" s="166"/>
      <c r="H226" s="167"/>
      <c r="I226" s="168"/>
    </row>
    <row r="227" spans="1:9" s="164" customFormat="1" ht="42.75" hidden="1" customHeight="1">
      <c r="A227" s="162">
        <v>45747</v>
      </c>
      <c r="B227" s="161" t="s">
        <v>203</v>
      </c>
      <c r="C227" s="90">
        <v>7.5</v>
      </c>
      <c r="D227" s="91"/>
      <c r="E227" s="82">
        <f t="shared" si="3"/>
        <v>82790.649999999645</v>
      </c>
      <c r="F227" s="165"/>
      <c r="G227" s="166"/>
      <c r="H227" s="167"/>
      <c r="I227" s="168"/>
    </row>
    <row r="228" spans="1:9" s="164" customFormat="1" ht="42.75" hidden="1" customHeight="1">
      <c r="A228" s="162">
        <v>45747</v>
      </c>
      <c r="B228" s="161" t="s">
        <v>195</v>
      </c>
      <c r="C228" s="90">
        <v>1.2</v>
      </c>
      <c r="D228" s="91"/>
      <c r="E228" s="82">
        <f t="shared" si="3"/>
        <v>82789.449999999648</v>
      </c>
      <c r="F228" s="165"/>
      <c r="G228" s="166"/>
      <c r="H228" s="167"/>
      <c r="I228" s="168"/>
    </row>
    <row r="229" spans="1:9" s="164" customFormat="1" ht="42.75" hidden="1" customHeight="1">
      <c r="A229" s="162">
        <v>45747</v>
      </c>
      <c r="B229" s="161" t="s">
        <v>258</v>
      </c>
      <c r="C229" s="90">
        <v>7156.68</v>
      </c>
      <c r="D229" s="91"/>
      <c r="E229" s="82">
        <f t="shared" si="3"/>
        <v>75632.76999999964</v>
      </c>
      <c r="F229" s="165"/>
      <c r="G229" s="166"/>
      <c r="H229" s="167"/>
      <c r="I229" s="168"/>
    </row>
    <row r="230" spans="1:9" s="164" customFormat="1" ht="42.75" hidden="1" customHeight="1">
      <c r="A230" s="162">
        <v>45747</v>
      </c>
      <c r="B230" s="161" t="s">
        <v>203</v>
      </c>
      <c r="C230" s="90">
        <v>7.5</v>
      </c>
      <c r="D230" s="91"/>
      <c r="E230" s="82">
        <f t="shared" si="3"/>
        <v>75625.26999999964</v>
      </c>
      <c r="F230" s="165"/>
      <c r="G230" s="166"/>
      <c r="H230" s="167"/>
      <c r="I230" s="168"/>
    </row>
    <row r="231" spans="1:9" s="164" customFormat="1" ht="42.75" hidden="1" customHeight="1">
      <c r="A231" s="162">
        <v>45747</v>
      </c>
      <c r="B231" s="161" t="s">
        <v>195</v>
      </c>
      <c r="C231" s="90">
        <v>1.2</v>
      </c>
      <c r="D231" s="91"/>
      <c r="E231" s="82">
        <f t="shared" si="3"/>
        <v>75624.069999999643</v>
      </c>
      <c r="F231" s="165"/>
      <c r="G231" s="166"/>
      <c r="H231" s="167"/>
      <c r="I231" s="168"/>
    </row>
    <row r="232" spans="1:9" s="164" customFormat="1" ht="42.75" hidden="1" customHeight="1">
      <c r="A232" s="162">
        <v>45747</v>
      </c>
      <c r="B232" s="161" t="s">
        <v>259</v>
      </c>
      <c r="C232" s="90"/>
      <c r="D232" s="177">
        <v>30740</v>
      </c>
      <c r="E232" s="82">
        <f t="shared" si="3"/>
        <v>106364.06999999964</v>
      </c>
      <c r="F232" s="179">
        <v>266</v>
      </c>
      <c r="G232" s="180">
        <v>4288</v>
      </c>
      <c r="H232" s="181" t="s">
        <v>148</v>
      </c>
      <c r="I232" s="182" t="s">
        <v>45</v>
      </c>
    </row>
    <row r="233" spans="1:9" s="164" customFormat="1" ht="42.75" hidden="1" customHeight="1">
      <c r="A233" s="162">
        <v>45747</v>
      </c>
      <c r="B233" s="161" t="s">
        <v>260</v>
      </c>
      <c r="C233" s="90">
        <v>26848.12</v>
      </c>
      <c r="D233" s="91"/>
      <c r="E233" s="82">
        <f t="shared" si="3"/>
        <v>79515.949999999648</v>
      </c>
      <c r="F233" s="165"/>
      <c r="G233" s="166"/>
      <c r="H233" s="167"/>
      <c r="I233" s="168"/>
    </row>
    <row r="234" spans="1:9" s="164" customFormat="1" ht="42.75" hidden="1" customHeight="1">
      <c r="A234" s="162">
        <v>45747</v>
      </c>
      <c r="B234" s="161" t="s">
        <v>203</v>
      </c>
      <c r="C234" s="90">
        <v>7.5</v>
      </c>
      <c r="D234" s="91"/>
      <c r="E234" s="82">
        <f t="shared" si="3"/>
        <v>79508.449999999648</v>
      </c>
      <c r="F234" s="165"/>
      <c r="G234" s="166"/>
      <c r="H234" s="167"/>
      <c r="I234" s="168"/>
    </row>
    <row r="235" spans="1:9" s="164" customFormat="1" ht="42.75" hidden="1" customHeight="1">
      <c r="A235" s="162">
        <v>45747</v>
      </c>
      <c r="B235" s="161" t="s">
        <v>195</v>
      </c>
      <c r="C235" s="90">
        <v>1.2</v>
      </c>
      <c r="D235" s="91"/>
      <c r="E235" s="82">
        <f t="shared" si="3"/>
        <v>79507.249999999651</v>
      </c>
      <c r="F235" s="165"/>
      <c r="G235" s="166"/>
      <c r="H235" s="167"/>
      <c r="I235" s="168"/>
    </row>
    <row r="236" spans="1:9" s="164" customFormat="1" ht="42.75" hidden="1" customHeight="1">
      <c r="A236" s="162">
        <v>45747</v>
      </c>
      <c r="B236" s="161" t="s">
        <v>261</v>
      </c>
      <c r="C236" s="90">
        <v>3613.42</v>
      </c>
      <c r="D236" s="91"/>
      <c r="E236" s="82">
        <f t="shared" si="3"/>
        <v>75893.829999999653</v>
      </c>
      <c r="F236" s="165"/>
      <c r="G236" s="166"/>
      <c r="H236" s="167"/>
      <c r="I236" s="168"/>
    </row>
    <row r="237" spans="1:9" s="164" customFormat="1" ht="42.75" hidden="1" customHeight="1">
      <c r="A237" s="162">
        <v>45747</v>
      </c>
      <c r="B237" s="161" t="s">
        <v>203</v>
      </c>
      <c r="C237" s="90">
        <v>7.5</v>
      </c>
      <c r="D237" s="91"/>
      <c r="E237" s="82">
        <f t="shared" si="3"/>
        <v>75886.329999999653</v>
      </c>
      <c r="F237" s="165"/>
      <c r="G237" s="166"/>
      <c r="H237" s="167"/>
      <c r="I237" s="168"/>
    </row>
    <row r="238" spans="1:9" s="164" customFormat="1" ht="42.75" hidden="1" customHeight="1">
      <c r="A238" s="162">
        <v>45747</v>
      </c>
      <c r="B238" s="161" t="s">
        <v>195</v>
      </c>
      <c r="C238" s="90">
        <v>1.2</v>
      </c>
      <c r="D238" s="91"/>
      <c r="E238" s="82">
        <f t="shared" si="3"/>
        <v>75885.129999999655</v>
      </c>
      <c r="F238" s="165"/>
      <c r="G238" s="166"/>
      <c r="H238" s="167"/>
      <c r="I238" s="168"/>
    </row>
    <row r="239" spans="1:9" s="164" customFormat="1" ht="42.75" hidden="1" customHeight="1">
      <c r="A239" s="162">
        <v>45747</v>
      </c>
      <c r="B239" s="161" t="s">
        <v>262</v>
      </c>
      <c r="C239" s="90">
        <v>2604.1999999999998</v>
      </c>
      <c r="D239" s="91"/>
      <c r="E239" s="82">
        <f t="shared" si="3"/>
        <v>73280.929999999658</v>
      </c>
      <c r="F239" s="165"/>
      <c r="G239" s="166"/>
      <c r="H239" s="167"/>
      <c r="I239" s="168"/>
    </row>
    <row r="240" spans="1:9" s="164" customFormat="1" ht="42.75" hidden="1" customHeight="1">
      <c r="A240" s="162">
        <v>45747</v>
      </c>
      <c r="B240" s="161" t="s">
        <v>203</v>
      </c>
      <c r="C240" s="90">
        <v>7.5</v>
      </c>
      <c r="D240" s="91"/>
      <c r="E240" s="82">
        <f t="shared" si="3"/>
        <v>73273.429999999658</v>
      </c>
      <c r="F240" s="165"/>
      <c r="G240" s="166"/>
      <c r="H240" s="167"/>
      <c r="I240" s="168"/>
    </row>
    <row r="241" spans="1:9" s="164" customFormat="1" ht="42.75" hidden="1" customHeight="1">
      <c r="A241" s="162">
        <v>45747</v>
      </c>
      <c r="B241" s="161" t="s">
        <v>195</v>
      </c>
      <c r="C241" s="90">
        <v>1.2</v>
      </c>
      <c r="D241" s="91"/>
      <c r="E241" s="82">
        <f t="shared" si="3"/>
        <v>73272.229999999661</v>
      </c>
      <c r="F241" s="165"/>
      <c r="G241" s="166"/>
      <c r="H241" s="167"/>
      <c r="I241" s="168"/>
    </row>
    <row r="242" spans="1:9" s="164" customFormat="1" ht="42.75" hidden="1" customHeight="1">
      <c r="A242" s="162">
        <v>45747</v>
      </c>
      <c r="B242" s="161" t="s">
        <v>263</v>
      </c>
      <c r="C242" s="90"/>
      <c r="D242" s="91">
        <v>2604.1999999999998</v>
      </c>
      <c r="E242" s="82">
        <f t="shared" si="3"/>
        <v>75876.429999999658</v>
      </c>
      <c r="F242" s="165"/>
      <c r="G242" s="166"/>
      <c r="H242" s="167"/>
      <c r="I242" s="168"/>
    </row>
    <row r="243" spans="1:9" s="164" customFormat="1" ht="42.75" hidden="1" customHeight="1">
      <c r="A243" s="162">
        <v>45747</v>
      </c>
      <c r="B243" s="161" t="s">
        <v>264</v>
      </c>
      <c r="C243" s="90">
        <v>6402.6</v>
      </c>
      <c r="D243" s="91"/>
      <c r="E243" s="82">
        <f t="shared" si="3"/>
        <v>69473.829999999653</v>
      </c>
      <c r="F243" s="165"/>
      <c r="G243" s="166"/>
      <c r="H243" s="167"/>
      <c r="I243" s="168"/>
    </row>
    <row r="244" spans="1:9" s="164" customFormat="1" ht="42.75" hidden="1" customHeight="1">
      <c r="A244" s="162">
        <v>45747</v>
      </c>
      <c r="B244" s="161" t="s">
        <v>203</v>
      </c>
      <c r="C244" s="90">
        <v>7.5</v>
      </c>
      <c r="D244" s="91"/>
      <c r="E244" s="82">
        <f t="shared" si="3"/>
        <v>69466.329999999653</v>
      </c>
      <c r="F244" s="165"/>
      <c r="G244" s="166"/>
      <c r="H244" s="167"/>
      <c r="I244" s="168"/>
    </row>
    <row r="245" spans="1:9" s="164" customFormat="1" ht="42.75" hidden="1" customHeight="1">
      <c r="A245" s="162">
        <v>45747</v>
      </c>
      <c r="B245" s="161" t="s">
        <v>195</v>
      </c>
      <c r="C245" s="90">
        <v>1.2</v>
      </c>
      <c r="D245" s="91"/>
      <c r="E245" s="82">
        <f t="shared" si="3"/>
        <v>69465.129999999655</v>
      </c>
      <c r="F245" s="165"/>
      <c r="G245" s="166"/>
      <c r="H245" s="167"/>
      <c r="I245" s="168"/>
    </row>
    <row r="246" spans="1:9" s="164" customFormat="1" ht="42.75" hidden="1" customHeight="1">
      <c r="A246" s="162">
        <v>45747</v>
      </c>
      <c r="B246" s="161" t="s">
        <v>227</v>
      </c>
      <c r="C246" s="90">
        <v>20766.900000000001</v>
      </c>
      <c r="D246" s="91"/>
      <c r="E246" s="82">
        <f t="shared" si="3"/>
        <v>48698.229999999654</v>
      </c>
      <c r="F246" s="165"/>
      <c r="G246" s="166"/>
      <c r="H246" s="167"/>
      <c r="I246" s="168"/>
    </row>
    <row r="247" spans="1:9" s="164" customFormat="1" ht="42.75" hidden="1" customHeight="1">
      <c r="A247" s="162">
        <v>45747</v>
      </c>
      <c r="B247" s="161" t="s">
        <v>203</v>
      </c>
      <c r="C247" s="90">
        <v>7.5</v>
      </c>
      <c r="D247" s="91"/>
      <c r="E247" s="82">
        <f t="shared" si="3"/>
        <v>48690.729999999654</v>
      </c>
      <c r="F247" s="165"/>
      <c r="G247" s="166"/>
      <c r="H247" s="167"/>
      <c r="I247" s="168"/>
    </row>
    <row r="248" spans="1:9" s="164" customFormat="1" ht="42.75" hidden="1" customHeight="1">
      <c r="A248" s="162">
        <v>45747</v>
      </c>
      <c r="B248" s="161" t="s">
        <v>195</v>
      </c>
      <c r="C248" s="90">
        <v>1.2</v>
      </c>
      <c r="D248" s="91"/>
      <c r="E248" s="82">
        <f t="shared" si="3"/>
        <v>48689.529999999657</v>
      </c>
      <c r="F248" s="165"/>
      <c r="G248" s="166"/>
      <c r="H248" s="167"/>
      <c r="I248" s="168"/>
    </row>
    <row r="249" spans="1:9" s="164" customFormat="1" ht="42.75" hidden="1" customHeight="1">
      <c r="A249" s="162">
        <v>45747</v>
      </c>
      <c r="B249" s="161" t="s">
        <v>187</v>
      </c>
      <c r="C249" s="90">
        <v>20000</v>
      </c>
      <c r="D249" s="91"/>
      <c r="E249" s="82">
        <f t="shared" si="3"/>
        <v>28689.529999999657</v>
      </c>
      <c r="F249" s="165"/>
      <c r="G249" s="166"/>
      <c r="H249" s="167"/>
      <c r="I249" s="168"/>
    </row>
    <row r="250" spans="1:9" s="164" customFormat="1" ht="42.75" hidden="1" customHeight="1">
      <c r="A250" s="162">
        <v>45747</v>
      </c>
      <c r="B250" s="161" t="s">
        <v>203</v>
      </c>
      <c r="C250" s="90">
        <v>7.5</v>
      </c>
      <c r="D250" s="91"/>
      <c r="E250" s="82">
        <f t="shared" si="3"/>
        <v>28682.029999999657</v>
      </c>
      <c r="F250" s="165"/>
      <c r="G250" s="166"/>
      <c r="H250" s="167"/>
      <c r="I250" s="168"/>
    </row>
    <row r="251" spans="1:9" s="164" customFormat="1" ht="42.75" hidden="1" customHeight="1">
      <c r="A251" s="162">
        <v>45747</v>
      </c>
      <c r="B251" s="161" t="s">
        <v>195</v>
      </c>
      <c r="C251" s="90">
        <v>1.2</v>
      </c>
      <c r="D251" s="91"/>
      <c r="E251" s="82">
        <f t="shared" si="3"/>
        <v>28680.829999999656</v>
      </c>
      <c r="F251" s="165"/>
      <c r="G251" s="166"/>
      <c r="H251" s="167"/>
      <c r="I251" s="168"/>
    </row>
    <row r="252" spans="1:9" s="164" customFormat="1" ht="42.75" hidden="1" customHeight="1">
      <c r="A252" s="162">
        <v>45747</v>
      </c>
      <c r="B252" s="161" t="s">
        <v>265</v>
      </c>
      <c r="C252" s="90">
        <v>15000</v>
      </c>
      <c r="D252" s="91"/>
      <c r="E252" s="82">
        <f t="shared" si="3"/>
        <v>13680.829999999656</v>
      </c>
      <c r="F252" s="165"/>
      <c r="G252" s="166"/>
      <c r="H252" s="167"/>
      <c r="I252" s="168"/>
    </row>
    <row r="253" spans="1:9" s="164" customFormat="1" ht="42.75" hidden="1" customHeight="1">
      <c r="A253" s="162">
        <v>45747</v>
      </c>
      <c r="B253" s="161" t="s">
        <v>203</v>
      </c>
      <c r="C253" s="90">
        <v>7.5</v>
      </c>
      <c r="D253" s="91"/>
      <c r="E253" s="82">
        <f t="shared" si="3"/>
        <v>13673.329999999656</v>
      </c>
      <c r="F253" s="165"/>
      <c r="G253" s="166"/>
      <c r="H253" s="167"/>
      <c r="I253" s="168"/>
    </row>
    <row r="254" spans="1:9" s="164" customFormat="1" ht="42.75" hidden="1" customHeight="1">
      <c r="A254" s="162">
        <v>45747</v>
      </c>
      <c r="B254" s="161" t="s">
        <v>195</v>
      </c>
      <c r="C254" s="90">
        <v>1.2</v>
      </c>
      <c r="D254" s="91"/>
      <c r="E254" s="82">
        <f t="shared" si="3"/>
        <v>13672.129999999655</v>
      </c>
      <c r="F254" s="165"/>
      <c r="G254" s="166"/>
      <c r="H254" s="167"/>
      <c r="I254" s="168"/>
    </row>
    <row r="255" spans="1:9" s="164" customFormat="1" ht="42.75" hidden="1" customHeight="1">
      <c r="A255" s="162">
        <v>45747</v>
      </c>
      <c r="B255" s="161" t="s">
        <v>209</v>
      </c>
      <c r="C255" s="90"/>
      <c r="D255" s="91">
        <v>10000</v>
      </c>
      <c r="E255" s="82">
        <f t="shared" si="3"/>
        <v>23672.129999999655</v>
      </c>
      <c r="F255" s="165"/>
      <c r="G255" s="166"/>
      <c r="H255" s="167"/>
      <c r="I255" s="168"/>
    </row>
  </sheetData>
  <autoFilter ref="A5:I255">
    <filterColumn colId="1">
      <filters>
        <filter val="PAGO CLIENTE  VALVULAS DE CALIDAD DE MONTERREY"/>
        <filter val="PAGO CLIENTE VALVULAS DE CALIDAD DE MONTERREY SA"/>
      </filters>
    </filterColumn>
    <filterColumn colId="3">
      <colorFilter dxfId="2"/>
    </filterColumn>
  </autoFilter>
  <mergeCells count="3">
    <mergeCell ref="A1:H1"/>
    <mergeCell ref="A2:H2"/>
    <mergeCell ref="A3:H3"/>
  </mergeCells>
  <phoneticPr fontId="36" type="noConversion"/>
  <pageMargins left="0.25" right="0.25" top="0.75" bottom="0.75" header="0.3" footer="0.3"/>
  <pageSetup scale="6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>
      <c r="G1" s="199" t="s">
        <v>21</v>
      </c>
      <c r="H1" s="200"/>
      <c r="I1" s="200"/>
      <c r="J1" s="201" t="s">
        <v>20</v>
      </c>
      <c r="K1" s="201"/>
      <c r="L1" s="202"/>
    </row>
    <row r="2" spans="1:14" s="15" customFormat="1" ht="30" customHeight="1" thickBot="1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>
      <c r="A3" s="58"/>
      <c r="B3" s="59"/>
      <c r="C3" s="59"/>
      <c r="D3" s="59"/>
      <c r="E3" s="68"/>
      <c r="F3" s="112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3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134023.59</v>
      </c>
      <c r="N4" s="14"/>
    </row>
    <row r="5" spans="1:14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3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3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3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3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3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3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3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3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3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3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3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3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3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3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3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3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3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3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3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3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3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3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3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3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3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3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3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3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3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3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3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3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3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3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3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3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3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3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3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3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3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3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3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3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3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3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3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3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3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3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3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3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3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3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3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3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3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3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3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3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3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3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3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3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3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3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3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3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3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3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3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3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3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3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3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3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3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3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3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3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3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3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3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3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3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3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3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3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3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3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3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3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3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3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3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3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3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3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3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3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3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3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3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3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3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3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3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3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3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3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3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3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3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3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3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3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3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3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3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3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3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3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3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3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3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3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3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3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3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3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3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3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3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3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3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3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3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3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3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3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3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3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3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3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3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3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3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3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3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3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3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3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3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3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3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3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3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3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3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3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3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3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3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3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3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3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3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3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3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3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3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3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3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3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3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3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3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3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3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3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3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3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3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3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3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3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3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3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3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3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3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3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3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3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3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3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3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3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3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3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3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3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3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3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3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3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3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3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3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3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3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3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3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3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3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3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3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3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3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3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3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3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3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3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3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3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3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3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3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3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3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3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3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3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3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3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3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3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3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3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3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3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3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3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3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3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3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3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3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3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3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3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3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3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3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3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3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3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3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3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3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3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3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3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3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3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3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3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3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3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3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3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3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3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3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3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3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3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3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3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3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3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3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3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3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3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3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3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3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3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3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3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3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3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3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3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3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3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3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3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3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3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3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3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3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3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3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3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3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3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3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3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3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3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3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3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3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3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3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3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3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3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3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3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3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3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3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3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3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3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3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3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3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3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3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3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3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3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3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3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3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3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3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3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3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3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3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3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3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3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3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3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3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3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3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3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3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3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3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3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3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3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3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3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3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3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3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3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3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3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3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3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3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3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3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3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3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3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3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3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3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3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3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3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3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3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3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3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3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3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3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3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3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3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3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3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3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3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3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3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3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3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3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3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3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3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3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3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3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3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3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3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3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3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3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3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3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3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3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3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3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3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3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3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3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3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3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3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3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3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3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3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3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3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3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3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3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3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3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3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3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3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3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3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3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3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3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3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3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3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3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3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3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3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3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3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3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3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3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3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3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3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3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3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3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3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3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3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3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3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3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3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3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3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3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3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3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3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3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>
      <c r="E484" s="69" t="e">
        <f>BAJIO16643561!#REF!</f>
        <v>#REF!</v>
      </c>
      <c r="F484" s="113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>
      <c r="E485" s="69" t="e">
        <f>BAJIO16643561!#REF!</f>
        <v>#REF!</v>
      </c>
      <c r="F485" s="113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>
      <c r="E486" s="69" t="e">
        <f>BAJIO16643561!#REF!</f>
        <v>#REF!</v>
      </c>
      <c r="F486" s="113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>
      <c r="E487" s="69" t="e">
        <f>BAJIO16643561!#REF!</f>
        <v>#REF!</v>
      </c>
      <c r="F487" s="113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>
      <c r="E488" s="69" t="e">
        <f>BAJIO16643561!#REF!</f>
        <v>#REF!</v>
      </c>
      <c r="F488" s="113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>
      <c r="E489" s="69" t="e">
        <f>BAJIO16643561!#REF!</f>
        <v>#REF!</v>
      </c>
      <c r="F489" s="113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>
      <c r="E490" s="69" t="e">
        <f>BAJIO16643561!#REF!</f>
        <v>#REF!</v>
      </c>
      <c r="F490" s="113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>
      <c r="E491" s="69" t="e">
        <f>BAJIO16643561!#REF!</f>
        <v>#REF!</v>
      </c>
      <c r="F491" s="113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>
      <c r="E492" s="69" t="e">
        <f>BAJIO16643561!#REF!</f>
        <v>#REF!</v>
      </c>
      <c r="F492" s="113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>
      <c r="E493" s="69" t="e">
        <f>BAJIO16643561!#REF!</f>
        <v>#REF!</v>
      </c>
    </row>
    <row r="494" spans="1:14">
      <c r="E494" s="69" t="e">
        <f>BAJIO16643561!#REF!</f>
        <v>#REF!</v>
      </c>
    </row>
    <row r="495" spans="1:14">
      <c r="E495" s="69" t="e">
        <f>BAJIO16643561!#REF!</f>
        <v>#REF!</v>
      </c>
    </row>
    <row r="496" spans="1:14">
      <c r="E496" s="69" t="e">
        <f>BAJIO16643561!#REF!</f>
        <v>#REF!</v>
      </c>
    </row>
    <row r="497" spans="5:5">
      <c r="E497" s="69" t="e">
        <f>BAJIO16643561!#REF!</f>
        <v>#REF!</v>
      </c>
    </row>
    <row r="498" spans="5:5">
      <c r="E498" s="69" t="e">
        <f>BAJIO16643561!#REF!</f>
        <v>#REF!</v>
      </c>
    </row>
    <row r="499" spans="5:5">
      <c r="E499" s="69" t="e">
        <f>BAJIO16643561!#REF!</f>
        <v>#REF!</v>
      </c>
    </row>
    <row r="500" spans="5: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>
      <c r="G1" s="203" t="s">
        <v>21</v>
      </c>
      <c r="H1" s="203"/>
      <c r="I1" s="203"/>
      <c r="J1" s="203"/>
      <c r="K1" s="204" t="s">
        <v>20</v>
      </c>
      <c r="L1" s="204"/>
      <c r="M1" s="204"/>
      <c r="N1" s="204"/>
    </row>
    <row r="2" spans="1:16" s="50" customFormat="1" ht="38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>
      <c r="A3" s="30"/>
      <c r="B3" s="31"/>
      <c r="C3" s="31"/>
      <c r="D3" s="31"/>
      <c r="E3" s="31"/>
      <c r="F3" s="31"/>
      <c r="G3" s="31"/>
      <c r="H3" s="32"/>
      <c r="I3" s="31"/>
      <c r="J3" s="114"/>
      <c r="K3" s="31"/>
      <c r="L3" s="33"/>
      <c r="M3" s="31"/>
      <c r="N3" s="31"/>
      <c r="O3" s="51" t="e">
        <f>BAJIO14350722!#REF!</f>
        <v>#REF!</v>
      </c>
      <c r="P3" s="34"/>
    </row>
    <row r="4" spans="1:16">
      <c r="A4" s="35" t="e">
        <f>BAJIO14350722!#REF!</f>
        <v>#REF!</v>
      </c>
      <c r="C4" s="37" t="e">
        <f>BAJIO14350722!#REF!</f>
        <v>#REF!</v>
      </c>
      <c r="E4" s="116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5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>
      <c r="A5" s="35" t="e">
        <f>BAJIO14350722!#REF!</f>
        <v>#REF!</v>
      </c>
      <c r="C5" s="37" t="e">
        <f>BAJIO14350722!#REF!</f>
        <v>#REF!</v>
      </c>
      <c r="E5" s="116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5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>
      <c r="A6" s="35" t="e">
        <f>BAJIO14350722!#REF!</f>
        <v>#REF!</v>
      </c>
      <c r="C6" s="37" t="e">
        <f>BAJIO14350722!#REF!</f>
        <v>#REF!</v>
      </c>
      <c r="E6" s="116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5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>
      <c r="A7" s="35" t="e">
        <f>BAJIO14350722!#REF!</f>
        <v>#REF!</v>
      </c>
      <c r="C7" s="37" t="e">
        <f>BAJIO14350722!#REF!</f>
        <v>#REF!</v>
      </c>
      <c r="E7" s="116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5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>
      <c r="A8" s="35" t="e">
        <f>BAJIO14350722!#REF!</f>
        <v>#REF!</v>
      </c>
      <c r="C8" s="37" t="e">
        <f>BAJIO14350722!#REF!</f>
        <v>#REF!</v>
      </c>
      <c r="E8" s="116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5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>
      <c r="A9" s="35" t="e">
        <f>BAJIO14350722!#REF!</f>
        <v>#REF!</v>
      </c>
      <c r="C9" s="37" t="e">
        <f>BAJIO14350722!#REF!</f>
        <v>#REF!</v>
      </c>
      <c r="E9" s="116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5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>
      <c r="A10" s="35" t="e">
        <f>BAJIO14350722!#REF!</f>
        <v>#REF!</v>
      </c>
      <c r="C10" s="37" t="e">
        <f>BAJIO14350722!#REF!</f>
        <v>#REF!</v>
      </c>
      <c r="E10" s="116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5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>
      <c r="A11" s="35" t="e">
        <f>BAJIO14350722!#REF!</f>
        <v>#REF!</v>
      </c>
      <c r="C11" s="37" t="e">
        <f>BAJIO14350722!#REF!</f>
        <v>#REF!</v>
      </c>
      <c r="E11" s="116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5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>
      <c r="A12" s="35" t="e">
        <f>BAJIO14350722!#REF!</f>
        <v>#REF!</v>
      </c>
      <c r="C12" s="37" t="e">
        <f>BAJIO14350722!#REF!</f>
        <v>#REF!</v>
      </c>
      <c r="E12" s="116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5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>
      <c r="A13" s="35" t="e">
        <f>BAJIO14350722!#REF!</f>
        <v>#REF!</v>
      </c>
      <c r="C13" s="37" t="e">
        <f>BAJIO14350722!#REF!</f>
        <v>#REF!</v>
      </c>
      <c r="E13" s="116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5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>
      <c r="A14" s="35" t="e">
        <f>BAJIO14350722!#REF!</f>
        <v>#REF!</v>
      </c>
      <c r="C14" s="37" t="e">
        <f>BAJIO14350722!#REF!</f>
        <v>#REF!</v>
      </c>
      <c r="E14" s="116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5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>
      <c r="A15" s="35" t="e">
        <f>BAJIO14350722!#REF!</f>
        <v>#REF!</v>
      </c>
      <c r="C15" s="37" t="e">
        <f>BAJIO14350722!#REF!</f>
        <v>#REF!</v>
      </c>
      <c r="E15" s="116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5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>
      <c r="A16" s="35" t="e">
        <f>BAJIO14350722!#REF!</f>
        <v>#REF!</v>
      </c>
      <c r="C16" s="37" t="e">
        <f>BAJIO14350722!#REF!</f>
        <v>#REF!</v>
      </c>
      <c r="E16" s="116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5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>
      <c r="A17" s="35" t="e">
        <f>BAJIO14350722!#REF!</f>
        <v>#REF!</v>
      </c>
      <c r="C17" s="37" t="e">
        <f>BAJIO14350722!#REF!</f>
        <v>#REF!</v>
      </c>
      <c r="E17" s="116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5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>
      <c r="A18" s="35" t="e">
        <f>BAJIO14350722!#REF!</f>
        <v>#REF!</v>
      </c>
      <c r="C18" s="37" t="e">
        <f>BAJIO14350722!#REF!</f>
        <v>#REF!</v>
      </c>
      <c r="E18" s="116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5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>
      <c r="A19" s="35" t="e">
        <f>BAJIO14350722!#REF!</f>
        <v>#REF!</v>
      </c>
      <c r="C19" s="37" t="e">
        <f>BAJIO14350722!#REF!</f>
        <v>#REF!</v>
      </c>
      <c r="E19" s="116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5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>
      <c r="A20" s="35" t="e">
        <f>BAJIO14350722!#REF!</f>
        <v>#REF!</v>
      </c>
      <c r="C20" s="37" t="e">
        <f>BAJIO14350722!#REF!</f>
        <v>#REF!</v>
      </c>
      <c r="E20" s="116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5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>
      <c r="A21" s="35" t="e">
        <f>BAJIO14350722!#REF!</f>
        <v>#REF!</v>
      </c>
      <c r="C21" s="37" t="e">
        <f>BAJIO14350722!#REF!</f>
        <v>#REF!</v>
      </c>
      <c r="E21" s="116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5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>
      <c r="A22" s="35" t="e">
        <f>BAJIO14350722!#REF!</f>
        <v>#REF!</v>
      </c>
      <c r="C22" s="37" t="e">
        <f>BAJIO14350722!#REF!</f>
        <v>#REF!</v>
      </c>
      <c r="E22" s="116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5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>
      <c r="A23" s="35" t="e">
        <f>BAJIO14350722!#REF!</f>
        <v>#REF!</v>
      </c>
      <c r="C23" s="37" t="e">
        <f>BAJIO14350722!#REF!</f>
        <v>#REF!</v>
      </c>
      <c r="E23" s="116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5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>
      <c r="A24" s="35" t="e">
        <f>BAJIO14350722!#REF!</f>
        <v>#REF!</v>
      </c>
      <c r="C24" s="37" t="e">
        <f>BAJIO14350722!#REF!</f>
        <v>#REF!</v>
      </c>
      <c r="E24" s="116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5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>
      <c r="A25" s="35" t="e">
        <f>BAJIO14350722!#REF!</f>
        <v>#REF!</v>
      </c>
      <c r="C25" s="37" t="e">
        <f>BAJIO14350722!#REF!</f>
        <v>#REF!</v>
      </c>
      <c r="E25" s="116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5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>
      <c r="A26" s="35" t="e">
        <f>BAJIO14350722!#REF!</f>
        <v>#REF!</v>
      </c>
      <c r="C26" s="37" t="e">
        <f>BAJIO14350722!#REF!</f>
        <v>#REF!</v>
      </c>
      <c r="E26" s="116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5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>
      <c r="A27" s="35" t="e">
        <f>BAJIO14350722!#REF!</f>
        <v>#REF!</v>
      </c>
      <c r="C27" s="37" t="e">
        <f>BAJIO14350722!#REF!</f>
        <v>#REF!</v>
      </c>
      <c r="E27" s="116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5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>
      <c r="A28" s="35" t="e">
        <f>BAJIO14350722!#REF!</f>
        <v>#REF!</v>
      </c>
      <c r="C28" s="37" t="e">
        <f>BAJIO14350722!#REF!</f>
        <v>#REF!</v>
      </c>
      <c r="E28" s="116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5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>
      <c r="A29" s="35" t="e">
        <f>BAJIO14350722!#REF!</f>
        <v>#REF!</v>
      </c>
      <c r="C29" s="37" t="e">
        <f>BAJIO14350722!#REF!</f>
        <v>#REF!</v>
      </c>
      <c r="E29" s="116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5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>
      <c r="A30" s="35" t="e">
        <f>BAJIO14350722!#REF!</f>
        <v>#REF!</v>
      </c>
      <c r="C30" s="37" t="e">
        <f>BAJIO14350722!#REF!</f>
        <v>#REF!</v>
      </c>
      <c r="E30" s="116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5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>
      <c r="A31" s="35" t="e">
        <f>BAJIO14350722!#REF!</f>
        <v>#REF!</v>
      </c>
      <c r="C31" s="37" t="e">
        <f>BAJIO14350722!#REF!</f>
        <v>#REF!</v>
      </c>
      <c r="E31" s="116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5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>
      <c r="A32" s="35" t="e">
        <f>BAJIO14350722!#REF!</f>
        <v>#REF!</v>
      </c>
      <c r="C32" s="37" t="e">
        <f>BAJIO14350722!#REF!</f>
        <v>#REF!</v>
      </c>
      <c r="E32" s="116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5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>
      <c r="A33" s="35" t="e">
        <f>BAJIO14350722!#REF!</f>
        <v>#REF!</v>
      </c>
      <c r="C33" s="37" t="e">
        <f>BAJIO14350722!#REF!</f>
        <v>#REF!</v>
      </c>
      <c r="E33" s="116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5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>
      <c r="A34" s="35" t="e">
        <f>BAJIO14350722!#REF!</f>
        <v>#REF!</v>
      </c>
      <c r="C34" s="37" t="e">
        <f>BAJIO14350722!#REF!</f>
        <v>#REF!</v>
      </c>
      <c r="E34" s="116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5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>
      <c r="A35" s="35" t="e">
        <f>BAJIO14350722!#REF!</f>
        <v>#REF!</v>
      </c>
      <c r="C35" s="37" t="e">
        <f>BAJIO14350722!#REF!</f>
        <v>#REF!</v>
      </c>
      <c r="E35" s="116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5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>
      <c r="A36" s="35" t="e">
        <f>BAJIO14350722!#REF!</f>
        <v>#REF!</v>
      </c>
      <c r="C36" s="37" t="e">
        <f>BAJIO14350722!#REF!</f>
        <v>#REF!</v>
      </c>
      <c r="E36" s="116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5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>
      <c r="A37" s="35" t="e">
        <f>BAJIO14350722!#REF!</f>
        <v>#REF!</v>
      </c>
      <c r="C37" s="37" t="e">
        <f>BAJIO14350722!#REF!</f>
        <v>#REF!</v>
      </c>
      <c r="E37" s="116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5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>
      <c r="A38" s="35" t="e">
        <f>BAJIO14350722!#REF!</f>
        <v>#REF!</v>
      </c>
      <c r="C38" s="37" t="e">
        <f>BAJIO14350722!#REF!</f>
        <v>#REF!</v>
      </c>
      <c r="E38" s="116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5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>
      <c r="A39" s="35" t="e">
        <f>BAJIO14350722!#REF!</f>
        <v>#REF!</v>
      </c>
      <c r="C39" s="37" t="e">
        <f>BAJIO14350722!#REF!</f>
        <v>#REF!</v>
      </c>
      <c r="E39" s="116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5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>
      <c r="A40" s="35" t="e">
        <f>BAJIO14350722!#REF!</f>
        <v>#REF!</v>
      </c>
      <c r="C40" s="37" t="e">
        <f>BAJIO14350722!#REF!</f>
        <v>#REF!</v>
      </c>
      <c r="E40" s="116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5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>
      <c r="A41" s="35" t="e">
        <f>BAJIO14350722!#REF!</f>
        <v>#REF!</v>
      </c>
      <c r="C41" s="37" t="e">
        <f>BAJIO14350722!#REF!</f>
        <v>#REF!</v>
      </c>
      <c r="E41" s="116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5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>
      <c r="A42" s="35" t="e">
        <f>BAJIO14350722!#REF!</f>
        <v>#REF!</v>
      </c>
      <c r="C42" s="37" t="e">
        <f>BAJIO14350722!#REF!</f>
        <v>#REF!</v>
      </c>
      <c r="E42" s="116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5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>
      <c r="A43" s="35" t="e">
        <f>BAJIO14350722!#REF!</f>
        <v>#REF!</v>
      </c>
      <c r="C43" s="37" t="e">
        <f>BAJIO14350722!#REF!</f>
        <v>#REF!</v>
      </c>
      <c r="E43" s="116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5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>
      <c r="A44" s="35" t="e">
        <f>BAJIO14350722!#REF!</f>
        <v>#REF!</v>
      </c>
      <c r="C44" s="37" t="e">
        <f>BAJIO14350722!#REF!</f>
        <v>#REF!</v>
      </c>
      <c r="E44" s="116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5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>
      <c r="A45" s="35" t="e">
        <f>BAJIO14350722!#REF!</f>
        <v>#REF!</v>
      </c>
      <c r="C45" s="37" t="e">
        <f>BAJIO14350722!#REF!</f>
        <v>#REF!</v>
      </c>
      <c r="E45" s="116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5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>
      <c r="A46" s="35" t="e">
        <f>BAJIO14350722!#REF!</f>
        <v>#REF!</v>
      </c>
      <c r="C46" s="37" t="e">
        <f>BAJIO14350722!#REF!</f>
        <v>#REF!</v>
      </c>
      <c r="E46" s="116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5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>
      <c r="A47" s="35" t="e">
        <f>BAJIO14350722!#REF!</f>
        <v>#REF!</v>
      </c>
      <c r="C47" s="37" t="e">
        <f>BAJIO14350722!#REF!</f>
        <v>#REF!</v>
      </c>
      <c r="E47" s="116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5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>
      <c r="A48" s="35" t="e">
        <f>BAJIO14350722!#REF!</f>
        <v>#REF!</v>
      </c>
      <c r="C48" s="37" t="e">
        <f>BAJIO14350722!#REF!</f>
        <v>#REF!</v>
      </c>
      <c r="E48" s="116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5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>
      <c r="A49" s="35" t="e">
        <f>BAJIO14350722!#REF!</f>
        <v>#REF!</v>
      </c>
      <c r="C49" s="37" t="e">
        <f>BAJIO14350722!#REF!</f>
        <v>#REF!</v>
      </c>
      <c r="E49" s="116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5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>
      <c r="A50" s="35" t="e">
        <f>BAJIO14350722!#REF!</f>
        <v>#REF!</v>
      </c>
      <c r="C50" s="37" t="e">
        <f>BAJIO14350722!#REF!</f>
        <v>#REF!</v>
      </c>
      <c r="E50" s="116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5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>
      <c r="A51" s="35" t="e">
        <f>BAJIO14350722!#REF!</f>
        <v>#REF!</v>
      </c>
      <c r="C51" s="37" t="e">
        <f>BAJIO14350722!#REF!</f>
        <v>#REF!</v>
      </c>
      <c r="E51" s="116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5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>
      <c r="A52" s="35" t="e">
        <f>BAJIO14350722!#REF!</f>
        <v>#REF!</v>
      </c>
      <c r="C52" s="37" t="e">
        <f>BAJIO14350722!#REF!</f>
        <v>#REF!</v>
      </c>
      <c r="E52" s="116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5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>
      <c r="A53" s="35" t="e">
        <f>BAJIO14350722!#REF!</f>
        <v>#REF!</v>
      </c>
      <c r="C53" s="37" t="e">
        <f>BAJIO14350722!#REF!</f>
        <v>#REF!</v>
      </c>
      <c r="E53" s="116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5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>
      <c r="A54" s="35" t="e">
        <f>BAJIO14350722!#REF!</f>
        <v>#REF!</v>
      </c>
      <c r="C54" s="37" t="e">
        <f>BAJIO14350722!#REF!</f>
        <v>#REF!</v>
      </c>
      <c r="E54" s="116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5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>
      <c r="A55" s="35" t="e">
        <f>BAJIO14350722!#REF!</f>
        <v>#REF!</v>
      </c>
      <c r="C55" s="37" t="e">
        <f>BAJIO14350722!#REF!</f>
        <v>#REF!</v>
      </c>
      <c r="E55" s="116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5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>
      <c r="A56" s="35" t="e">
        <f>BAJIO14350722!#REF!</f>
        <v>#REF!</v>
      </c>
      <c r="C56" s="37" t="e">
        <f>BAJIO14350722!#REF!</f>
        <v>#REF!</v>
      </c>
      <c r="E56" s="116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5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>
      <c r="A57" s="35" t="e">
        <f>BAJIO14350722!#REF!</f>
        <v>#REF!</v>
      </c>
      <c r="C57" s="37" t="e">
        <f>BAJIO14350722!#REF!</f>
        <v>#REF!</v>
      </c>
      <c r="E57" s="116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5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>
      <c r="A58" s="35" t="e">
        <f>BAJIO14350722!#REF!</f>
        <v>#REF!</v>
      </c>
      <c r="C58" s="37" t="e">
        <f>BAJIO14350722!#REF!</f>
        <v>#REF!</v>
      </c>
      <c r="E58" s="116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5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>
      <c r="A59" s="35" t="e">
        <f>BAJIO14350722!#REF!</f>
        <v>#REF!</v>
      </c>
      <c r="C59" s="37" t="e">
        <f>BAJIO14350722!#REF!</f>
        <v>#REF!</v>
      </c>
      <c r="E59" s="116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5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>
      <c r="A60" s="35" t="e">
        <f>BAJIO14350722!#REF!</f>
        <v>#REF!</v>
      </c>
      <c r="C60" s="37" t="e">
        <f>BAJIO14350722!#REF!</f>
        <v>#REF!</v>
      </c>
      <c r="E60" s="116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5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>
      <c r="A61" s="35" t="e">
        <f>BAJIO14350722!#REF!</f>
        <v>#REF!</v>
      </c>
      <c r="C61" s="37" t="e">
        <f>BAJIO14350722!#REF!</f>
        <v>#REF!</v>
      </c>
      <c r="E61" s="116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5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>
      <c r="A62" s="35" t="e">
        <f>BAJIO14350722!#REF!</f>
        <v>#REF!</v>
      </c>
      <c r="C62" s="37" t="e">
        <f>BAJIO14350722!#REF!</f>
        <v>#REF!</v>
      </c>
      <c r="E62" s="116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5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>
      <c r="A63" s="35" t="e">
        <f>BAJIO14350722!#REF!</f>
        <v>#REF!</v>
      </c>
      <c r="C63" s="37" t="e">
        <f>BAJIO14350722!#REF!</f>
        <v>#REF!</v>
      </c>
      <c r="E63" s="116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5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>
      <c r="A64" s="35" t="e">
        <f>BAJIO14350722!#REF!</f>
        <v>#REF!</v>
      </c>
      <c r="C64" s="37" t="e">
        <f>BAJIO14350722!#REF!</f>
        <v>#REF!</v>
      </c>
      <c r="E64" s="116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5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>
      <c r="A65" s="35" t="e">
        <f>BAJIO14350722!#REF!</f>
        <v>#REF!</v>
      </c>
      <c r="C65" s="37" t="e">
        <f>BAJIO14350722!#REF!</f>
        <v>#REF!</v>
      </c>
      <c r="E65" s="116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5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>
      <c r="A66" s="35" t="e">
        <f>BAJIO14350722!#REF!</f>
        <v>#REF!</v>
      </c>
      <c r="C66" s="37" t="e">
        <f>BAJIO14350722!#REF!</f>
        <v>#REF!</v>
      </c>
      <c r="E66" s="116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5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>
      <c r="A67" s="35" t="e">
        <f>BAJIO14350722!#REF!</f>
        <v>#REF!</v>
      </c>
      <c r="C67" s="37" t="e">
        <f>BAJIO14350722!#REF!</f>
        <v>#REF!</v>
      </c>
      <c r="E67" s="116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5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>
      <c r="A68" s="35" t="e">
        <f>BAJIO14350722!#REF!</f>
        <v>#REF!</v>
      </c>
      <c r="C68" s="37" t="e">
        <f>BAJIO14350722!#REF!</f>
        <v>#REF!</v>
      </c>
      <c r="E68" s="116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5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>
      <c r="A69" s="35" t="e">
        <f>BAJIO14350722!#REF!</f>
        <v>#REF!</v>
      </c>
      <c r="C69" s="37" t="e">
        <f>BAJIO14350722!#REF!</f>
        <v>#REF!</v>
      </c>
      <c r="E69" s="116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5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>
      <c r="A70" s="35" t="e">
        <f>BAJIO14350722!#REF!</f>
        <v>#REF!</v>
      </c>
      <c r="C70" s="37" t="e">
        <f>BAJIO14350722!#REF!</f>
        <v>#REF!</v>
      </c>
      <c r="E70" s="116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5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>
      <c r="A71" s="35" t="e">
        <f>BAJIO14350722!#REF!</f>
        <v>#REF!</v>
      </c>
      <c r="C71" s="37" t="e">
        <f>BAJIO14350722!#REF!</f>
        <v>#REF!</v>
      </c>
      <c r="E71" s="116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5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>
      <c r="A72" s="35" t="e">
        <f>BAJIO14350722!#REF!</f>
        <v>#REF!</v>
      </c>
      <c r="C72" s="37" t="e">
        <f>BAJIO14350722!#REF!</f>
        <v>#REF!</v>
      </c>
      <c r="E72" s="116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5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>
      <c r="A73" s="35" t="e">
        <f>BAJIO14350722!#REF!</f>
        <v>#REF!</v>
      </c>
      <c r="C73" s="37" t="e">
        <f>BAJIO14350722!#REF!</f>
        <v>#REF!</v>
      </c>
      <c r="E73" s="116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5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>
      <c r="A74" s="35" t="e">
        <f>BAJIO14350722!#REF!</f>
        <v>#REF!</v>
      </c>
      <c r="C74" s="37" t="e">
        <f>BAJIO14350722!#REF!</f>
        <v>#REF!</v>
      </c>
      <c r="E74" s="116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5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>
      <c r="A75" s="35" t="e">
        <f>BAJIO14350722!#REF!</f>
        <v>#REF!</v>
      </c>
      <c r="C75" s="37" t="e">
        <f>BAJIO14350722!#REF!</f>
        <v>#REF!</v>
      </c>
      <c r="E75" s="116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5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>
      <c r="A76" s="35" t="e">
        <f>BAJIO14350722!#REF!</f>
        <v>#REF!</v>
      </c>
      <c r="C76" s="37" t="e">
        <f>BAJIO14350722!#REF!</f>
        <v>#REF!</v>
      </c>
      <c r="E76" s="116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1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>
      <c r="A77" s="35" t="e">
        <f>BAJIO14350722!#REF!</f>
        <v>#REF!</v>
      </c>
      <c r="C77" s="37" t="e">
        <f>BAJIO14350722!#REF!</f>
        <v>#REF!</v>
      </c>
      <c r="E77" s="116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1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1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1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1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1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1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1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1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1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1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1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1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1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1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1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1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1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1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1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1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1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1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1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1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1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1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1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1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1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1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1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1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1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1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1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1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1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1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1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1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1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1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1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1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1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1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1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1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1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1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1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1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1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1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1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1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1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1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1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1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1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1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1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1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1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1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1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1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1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1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1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1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1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1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1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1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1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1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1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1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1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1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1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1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1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1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1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1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1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1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1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1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1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1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1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1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1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1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1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1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1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1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1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1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1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1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1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1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1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1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1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1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1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1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1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1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1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1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1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1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1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1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1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1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1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1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1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1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1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1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1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1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1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1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1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1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1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1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1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1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1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1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1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1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1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1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1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1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1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1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1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1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1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1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1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1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1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1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1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1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1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1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1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1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1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1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1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1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1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1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1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1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1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1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1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1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1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1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1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1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1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1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1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1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1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1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1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1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1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1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1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1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1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1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1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1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1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1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1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1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1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1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1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1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1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1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1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1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1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1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1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1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1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156"/>
  <sheetViews>
    <sheetView showGridLines="0" zoomScaleNormal="100" workbookViewId="0">
      <pane ySplit="4" topLeftCell="A5" activePane="bottomLeft" state="frozenSplit"/>
      <selection pane="bottomLeft" activeCell="B25" sqref="B25"/>
    </sheetView>
  </sheetViews>
  <sheetFormatPr baseColWidth="10" defaultColWidth="13.5703125" defaultRowHeight="1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0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10" width="21" style="6" customWidth="1"/>
    <col min="11" max="16384" width="13.5703125" style="6"/>
  </cols>
  <sheetData>
    <row r="1" spans="1:9" s="8" customFormat="1">
      <c r="A1" s="205" t="s">
        <v>29</v>
      </c>
      <c r="B1" s="206"/>
      <c r="C1" s="206"/>
      <c r="D1" s="206"/>
      <c r="E1" s="206"/>
      <c r="F1" s="206"/>
      <c r="G1" s="206"/>
      <c r="H1" s="206"/>
    </row>
    <row r="2" spans="1:9" s="8" customFormat="1">
      <c r="A2" s="205" t="s">
        <v>9</v>
      </c>
      <c r="B2" s="206"/>
      <c r="C2" s="206"/>
      <c r="D2" s="206"/>
      <c r="E2" s="206"/>
      <c r="F2" s="206"/>
      <c r="G2" s="206"/>
      <c r="H2" s="206"/>
      <c r="I2" s="8">
        <v>40859.47</v>
      </c>
    </row>
    <row r="3" spans="1:9" s="8" customFormat="1">
      <c r="A3" s="207" t="s">
        <v>36</v>
      </c>
      <c r="B3" s="208"/>
      <c r="C3" s="208"/>
      <c r="D3" s="208"/>
      <c r="E3" s="208"/>
      <c r="F3" s="208"/>
      <c r="G3" s="208"/>
      <c r="H3" s="208"/>
    </row>
    <row r="4" spans="1:9" s="8" customFormat="1" ht="15.7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9" s="152" customFormat="1" ht="15.75">
      <c r="A5" s="148"/>
      <c r="B5" s="148"/>
      <c r="C5" s="149"/>
      <c r="D5" s="149"/>
      <c r="E5" s="149">
        <v>2034.7</v>
      </c>
      <c r="F5" s="150"/>
      <c r="G5" s="151"/>
      <c r="H5" s="151"/>
      <c r="I5" s="151"/>
    </row>
    <row r="6" spans="1:9" s="146" customFormat="1" ht="63.75" customHeight="1">
      <c r="A6" s="145">
        <v>45719</v>
      </c>
      <c r="B6" s="147" t="s">
        <v>266</v>
      </c>
      <c r="C6" s="125"/>
      <c r="D6" s="169">
        <v>27840</v>
      </c>
      <c r="E6" s="125">
        <f>E5-C6+D6</f>
        <v>29874.7</v>
      </c>
      <c r="F6" s="185">
        <v>261</v>
      </c>
      <c r="G6" s="183">
        <v>4181</v>
      </c>
      <c r="H6" s="183" t="s">
        <v>38</v>
      </c>
      <c r="I6" s="184" t="s">
        <v>37</v>
      </c>
    </row>
    <row r="7" spans="1:9" s="146" customFormat="1" ht="63.75" hidden="1" customHeight="1">
      <c r="A7" s="145">
        <v>45720</v>
      </c>
      <c r="B7" s="147" t="s">
        <v>267</v>
      </c>
      <c r="C7" s="125">
        <v>4200</v>
      </c>
      <c r="D7" s="125"/>
      <c r="E7" s="125">
        <f t="shared" ref="E7:E70" si="0">E6-C7+D7</f>
        <v>25674.7</v>
      </c>
      <c r="F7" s="142"/>
      <c r="G7" s="144"/>
      <c r="H7" s="144"/>
      <c r="I7" s="143"/>
    </row>
    <row r="8" spans="1:9" s="146" customFormat="1" ht="63.75" hidden="1" customHeight="1">
      <c r="A8" s="145">
        <v>45720</v>
      </c>
      <c r="B8" s="147" t="s">
        <v>203</v>
      </c>
      <c r="C8" s="125">
        <v>7.5</v>
      </c>
      <c r="D8" s="125"/>
      <c r="E8" s="125">
        <f t="shared" si="0"/>
        <v>25667.200000000001</v>
      </c>
      <c r="F8" s="142"/>
      <c r="G8" s="144"/>
      <c r="H8" s="144"/>
      <c r="I8" s="143"/>
    </row>
    <row r="9" spans="1:9" s="146" customFormat="1" ht="63.75" hidden="1" customHeight="1">
      <c r="A9" s="145">
        <v>45720</v>
      </c>
      <c r="B9" s="147" t="s">
        <v>195</v>
      </c>
      <c r="C9" s="125">
        <v>1.2</v>
      </c>
      <c r="D9" s="125"/>
      <c r="E9" s="125">
        <f t="shared" si="0"/>
        <v>25666</v>
      </c>
      <c r="F9" s="142"/>
      <c r="G9" s="144"/>
      <c r="H9" s="144"/>
      <c r="I9" s="143"/>
    </row>
    <row r="10" spans="1:9" s="146" customFormat="1" ht="63.75" hidden="1" customHeight="1">
      <c r="A10" s="145">
        <v>45720</v>
      </c>
      <c r="B10" s="147" t="s">
        <v>268</v>
      </c>
      <c r="C10" s="125">
        <v>400</v>
      </c>
      <c r="D10" s="125"/>
      <c r="E10" s="125">
        <f t="shared" si="0"/>
        <v>25266</v>
      </c>
      <c r="F10" s="142"/>
      <c r="G10" s="144"/>
      <c r="H10" s="144"/>
      <c r="I10" s="143"/>
    </row>
    <row r="11" spans="1:9" s="146" customFormat="1" ht="63.75" hidden="1" customHeight="1">
      <c r="A11" s="145">
        <v>45720</v>
      </c>
      <c r="B11" s="147" t="s">
        <v>203</v>
      </c>
      <c r="C11" s="125">
        <v>7.5</v>
      </c>
      <c r="D11" s="125"/>
      <c r="E11" s="125">
        <f t="shared" si="0"/>
        <v>25258.5</v>
      </c>
      <c r="F11" s="142"/>
      <c r="G11" s="144"/>
      <c r="H11" s="144"/>
      <c r="I11" s="143"/>
    </row>
    <row r="12" spans="1:9" s="146" customFormat="1" ht="63.75" hidden="1" customHeight="1">
      <c r="A12" s="145">
        <v>45720</v>
      </c>
      <c r="B12" s="147" t="s">
        <v>195</v>
      </c>
      <c r="C12" s="125">
        <v>1.2</v>
      </c>
      <c r="D12" s="125"/>
      <c r="E12" s="125">
        <f t="shared" si="0"/>
        <v>25257.3</v>
      </c>
      <c r="F12" s="142"/>
      <c r="G12" s="144"/>
      <c r="H12" s="144"/>
      <c r="I12" s="143"/>
    </row>
    <row r="13" spans="1:9" s="146" customFormat="1" ht="63.75" hidden="1" customHeight="1">
      <c r="A13" s="145">
        <v>45722</v>
      </c>
      <c r="B13" s="147" t="s">
        <v>269</v>
      </c>
      <c r="C13" s="125">
        <v>2500</v>
      </c>
      <c r="D13" s="125"/>
      <c r="E13" s="125">
        <f t="shared" si="0"/>
        <v>22757.3</v>
      </c>
      <c r="F13" s="142"/>
      <c r="G13" s="144"/>
      <c r="H13" s="144"/>
      <c r="I13" s="143"/>
    </row>
    <row r="14" spans="1:9" s="146" customFormat="1" ht="63.75" hidden="1" customHeight="1">
      <c r="A14" s="145">
        <v>45722</v>
      </c>
      <c r="B14" s="147" t="s">
        <v>203</v>
      </c>
      <c r="C14" s="125">
        <v>7.5</v>
      </c>
      <c r="D14" s="125"/>
      <c r="E14" s="125">
        <f t="shared" si="0"/>
        <v>22749.8</v>
      </c>
      <c r="F14" s="142"/>
      <c r="G14" s="144"/>
      <c r="H14" s="144"/>
      <c r="I14" s="143"/>
    </row>
    <row r="15" spans="1:9" s="146" customFormat="1" ht="63.75" hidden="1" customHeight="1">
      <c r="A15" s="145">
        <v>45722</v>
      </c>
      <c r="B15" s="147" t="s">
        <v>195</v>
      </c>
      <c r="C15" s="125">
        <v>1.2</v>
      </c>
      <c r="D15" s="125"/>
      <c r="E15" s="125">
        <f t="shared" si="0"/>
        <v>22748.6</v>
      </c>
      <c r="F15" s="142"/>
      <c r="G15" s="144"/>
      <c r="H15" s="144"/>
      <c r="I15" s="143"/>
    </row>
    <row r="16" spans="1:9" s="146" customFormat="1" ht="63.75" hidden="1" customHeight="1">
      <c r="A16" s="145">
        <v>45724</v>
      </c>
      <c r="B16" s="147" t="s">
        <v>207</v>
      </c>
      <c r="C16" s="125">
        <v>3000</v>
      </c>
      <c r="D16" s="125"/>
      <c r="E16" s="125">
        <f t="shared" si="0"/>
        <v>19748.599999999999</v>
      </c>
      <c r="F16" s="142"/>
      <c r="G16" s="144"/>
      <c r="H16" s="144"/>
      <c r="I16" s="143"/>
    </row>
    <row r="17" spans="1:10" s="146" customFormat="1" ht="63.75" hidden="1" customHeight="1">
      <c r="A17" s="145">
        <v>45724</v>
      </c>
      <c r="B17" s="147" t="s">
        <v>203</v>
      </c>
      <c r="C17" s="125">
        <v>7.5</v>
      </c>
      <c r="D17" s="125"/>
      <c r="E17" s="125">
        <f t="shared" si="0"/>
        <v>19741.099999999999</v>
      </c>
      <c r="F17" s="142"/>
      <c r="G17" s="144"/>
      <c r="H17" s="144"/>
      <c r="I17" s="143"/>
    </row>
    <row r="18" spans="1:10" s="146" customFormat="1" ht="63.75" hidden="1" customHeight="1">
      <c r="A18" s="145">
        <v>45724</v>
      </c>
      <c r="B18" s="147" t="s">
        <v>195</v>
      </c>
      <c r="C18" s="125">
        <v>1.2</v>
      </c>
      <c r="D18" s="125"/>
      <c r="E18" s="125">
        <f t="shared" si="0"/>
        <v>19739.899999999998</v>
      </c>
      <c r="F18" s="142"/>
      <c r="G18" s="144"/>
      <c r="H18" s="144"/>
      <c r="I18" s="143"/>
    </row>
    <row r="19" spans="1:10" s="146" customFormat="1" ht="63.75" hidden="1" customHeight="1">
      <c r="A19" s="145">
        <v>45727</v>
      </c>
      <c r="B19" s="147" t="s">
        <v>161</v>
      </c>
      <c r="C19" s="125">
        <v>10000</v>
      </c>
      <c r="D19" s="125"/>
      <c r="E19" s="125">
        <f t="shared" si="0"/>
        <v>9739.8999999999978</v>
      </c>
      <c r="F19" s="142"/>
      <c r="G19" s="144"/>
      <c r="H19" s="144"/>
      <c r="I19" s="143"/>
    </row>
    <row r="20" spans="1:10" s="146" customFormat="1" ht="63.75" hidden="1" customHeight="1">
      <c r="A20" s="145">
        <v>45728</v>
      </c>
      <c r="B20" s="147" t="s">
        <v>161</v>
      </c>
      <c r="C20" s="125">
        <v>9000</v>
      </c>
      <c r="D20" s="125"/>
      <c r="E20" s="125">
        <f t="shared" si="0"/>
        <v>739.89999999999782</v>
      </c>
      <c r="F20" s="142"/>
      <c r="G20" s="144"/>
      <c r="H20" s="144"/>
      <c r="I20" s="143"/>
    </row>
    <row r="21" spans="1:10" s="146" customFormat="1" ht="63.75" customHeight="1">
      <c r="A21" s="145">
        <v>45729</v>
      </c>
      <c r="B21" s="147" t="s">
        <v>270</v>
      </c>
      <c r="C21" s="125"/>
      <c r="D21" s="169">
        <v>35329.54</v>
      </c>
      <c r="E21" s="125">
        <f t="shared" si="0"/>
        <v>36069.440000000002</v>
      </c>
      <c r="F21" s="185">
        <v>427</v>
      </c>
      <c r="G21" s="183">
        <v>4241</v>
      </c>
      <c r="H21" s="183" t="s">
        <v>77</v>
      </c>
      <c r="I21" s="184" t="s">
        <v>59</v>
      </c>
      <c r="J21" s="146" t="s">
        <v>114</v>
      </c>
    </row>
    <row r="22" spans="1:10" s="146" customFormat="1" ht="63.75" customHeight="1">
      <c r="A22" s="145">
        <v>45729</v>
      </c>
      <c r="B22" s="147" t="s">
        <v>270</v>
      </c>
      <c r="C22" s="125"/>
      <c r="D22" s="169">
        <v>35329.54</v>
      </c>
      <c r="E22" s="125">
        <f t="shared" si="0"/>
        <v>71398.98000000001</v>
      </c>
      <c r="F22" s="185">
        <v>427</v>
      </c>
      <c r="G22" s="183">
        <v>4242</v>
      </c>
      <c r="H22" s="183" t="s">
        <v>78</v>
      </c>
      <c r="I22" s="184" t="s">
        <v>59</v>
      </c>
      <c r="J22" s="146" t="s">
        <v>114</v>
      </c>
    </row>
    <row r="23" spans="1:10" s="146" customFormat="1" ht="63.75" customHeight="1">
      <c r="A23" s="145">
        <v>45729</v>
      </c>
      <c r="B23" s="147" t="s">
        <v>270</v>
      </c>
      <c r="C23" s="125"/>
      <c r="D23" s="169">
        <v>35144.160000000003</v>
      </c>
      <c r="E23" s="125">
        <f t="shared" si="0"/>
        <v>106543.14000000001</v>
      </c>
      <c r="F23" s="185">
        <v>427</v>
      </c>
      <c r="G23" s="183">
        <v>4243</v>
      </c>
      <c r="H23" s="183" t="s">
        <v>79</v>
      </c>
      <c r="I23" s="184" t="s">
        <v>59</v>
      </c>
      <c r="J23" s="146" t="s">
        <v>114</v>
      </c>
    </row>
    <row r="24" spans="1:10" s="146" customFormat="1" ht="63.75" customHeight="1">
      <c r="A24" s="145">
        <v>45729</v>
      </c>
      <c r="B24" s="147" t="s">
        <v>270</v>
      </c>
      <c r="C24" s="125"/>
      <c r="D24" s="169">
        <v>35144.160000000003</v>
      </c>
      <c r="E24" s="125">
        <f t="shared" si="0"/>
        <v>141687.30000000002</v>
      </c>
      <c r="F24" s="185">
        <v>427</v>
      </c>
      <c r="G24" s="183">
        <v>4244</v>
      </c>
      <c r="H24" s="183" t="s">
        <v>80</v>
      </c>
      <c r="I24" s="184" t="s">
        <v>59</v>
      </c>
      <c r="J24" s="146" t="s">
        <v>114</v>
      </c>
    </row>
    <row r="25" spans="1:10" s="146" customFormat="1" ht="63.75" customHeight="1">
      <c r="A25" s="145">
        <v>45729</v>
      </c>
      <c r="B25" s="147" t="s">
        <v>270</v>
      </c>
      <c r="C25" s="125"/>
      <c r="D25" s="169">
        <v>19169.54</v>
      </c>
      <c r="E25" s="125">
        <f t="shared" si="0"/>
        <v>160856.84000000003</v>
      </c>
      <c r="F25" s="185">
        <v>427</v>
      </c>
      <c r="G25" s="183">
        <v>4245</v>
      </c>
      <c r="H25" s="183" t="s">
        <v>81</v>
      </c>
      <c r="I25" s="184" t="s">
        <v>59</v>
      </c>
      <c r="J25" s="146" t="s">
        <v>114</v>
      </c>
    </row>
    <row r="26" spans="1:10" s="146" customFormat="1" ht="63.75" customHeight="1">
      <c r="A26" s="145">
        <v>45729</v>
      </c>
      <c r="B26" s="147" t="s">
        <v>270</v>
      </c>
      <c r="C26" s="125"/>
      <c r="D26" s="169">
        <v>9584.77</v>
      </c>
      <c r="E26" s="125">
        <f t="shared" si="0"/>
        <v>170441.61000000002</v>
      </c>
      <c r="F26" s="185">
        <v>427</v>
      </c>
      <c r="G26" s="183">
        <v>4246</v>
      </c>
      <c r="H26" s="183" t="s">
        <v>82</v>
      </c>
      <c r="I26" s="184" t="s">
        <v>59</v>
      </c>
      <c r="J26" s="146" t="s">
        <v>114</v>
      </c>
    </row>
    <row r="27" spans="1:10" s="146" customFormat="1" ht="63.75" customHeight="1">
      <c r="A27" s="145">
        <v>45729</v>
      </c>
      <c r="B27" s="147" t="s">
        <v>270</v>
      </c>
      <c r="C27" s="125"/>
      <c r="D27" s="169">
        <v>35329.54</v>
      </c>
      <c r="E27" s="125">
        <f t="shared" si="0"/>
        <v>205771.15000000002</v>
      </c>
      <c r="F27" s="185">
        <v>427</v>
      </c>
      <c r="G27" s="183">
        <v>4247</v>
      </c>
      <c r="H27" s="183" t="s">
        <v>83</v>
      </c>
      <c r="I27" s="184" t="s">
        <v>59</v>
      </c>
      <c r="J27" s="146" t="s">
        <v>114</v>
      </c>
    </row>
    <row r="28" spans="1:10" s="146" customFormat="1" ht="63.75" customHeight="1">
      <c r="A28" s="145">
        <v>45729</v>
      </c>
      <c r="B28" s="147" t="s">
        <v>270</v>
      </c>
      <c r="C28" s="125"/>
      <c r="D28" s="169">
        <v>35144.160000000003</v>
      </c>
      <c r="E28" s="125">
        <f t="shared" si="0"/>
        <v>240915.31000000003</v>
      </c>
      <c r="F28" s="185">
        <v>427</v>
      </c>
      <c r="G28" s="183">
        <v>4248</v>
      </c>
      <c r="H28" s="183" t="s">
        <v>84</v>
      </c>
      <c r="I28" s="184" t="s">
        <v>59</v>
      </c>
      <c r="J28" s="146" t="s">
        <v>114</v>
      </c>
    </row>
    <row r="29" spans="1:10" s="146" customFormat="1" ht="63.75" customHeight="1">
      <c r="A29" s="145">
        <v>45729</v>
      </c>
      <c r="B29" s="147" t="s">
        <v>270</v>
      </c>
      <c r="C29" s="125"/>
      <c r="D29" s="169">
        <v>19169.54</v>
      </c>
      <c r="E29" s="125">
        <f t="shared" si="0"/>
        <v>260084.85000000003</v>
      </c>
      <c r="F29" s="185">
        <v>427</v>
      </c>
      <c r="G29" s="183">
        <v>4249</v>
      </c>
      <c r="H29" s="183" t="s">
        <v>85</v>
      </c>
      <c r="I29" s="184" t="s">
        <v>59</v>
      </c>
      <c r="J29" s="146" t="s">
        <v>114</v>
      </c>
    </row>
    <row r="30" spans="1:10" s="146" customFormat="1" ht="63.75" hidden="1" customHeight="1">
      <c r="A30" s="145">
        <v>45729</v>
      </c>
      <c r="B30" s="147" t="s">
        <v>180</v>
      </c>
      <c r="C30" s="125">
        <v>100000</v>
      </c>
      <c r="D30" s="125"/>
      <c r="E30" s="125">
        <f t="shared" si="0"/>
        <v>160084.85000000003</v>
      </c>
      <c r="F30" s="142"/>
      <c r="G30" s="183"/>
      <c r="H30" s="144"/>
      <c r="I30" s="143"/>
    </row>
    <row r="31" spans="1:10" s="146" customFormat="1" ht="63.75" hidden="1" customHeight="1">
      <c r="A31" s="145">
        <v>45729</v>
      </c>
      <c r="B31" s="147" t="s">
        <v>203</v>
      </c>
      <c r="C31" s="125">
        <v>7.5</v>
      </c>
      <c r="D31" s="125"/>
      <c r="E31" s="125">
        <f t="shared" si="0"/>
        <v>160077.35000000003</v>
      </c>
      <c r="F31" s="142"/>
      <c r="G31" s="183"/>
      <c r="H31" s="144"/>
      <c r="I31" s="143"/>
    </row>
    <row r="32" spans="1:10" s="146" customFormat="1" ht="63.75" hidden="1" customHeight="1">
      <c r="A32" s="145">
        <v>45729</v>
      </c>
      <c r="B32" s="147" t="s">
        <v>195</v>
      </c>
      <c r="C32" s="125">
        <v>1.2</v>
      </c>
      <c r="D32" s="125"/>
      <c r="E32" s="125">
        <f t="shared" si="0"/>
        <v>160076.15000000002</v>
      </c>
      <c r="F32" s="142"/>
      <c r="G32" s="183"/>
      <c r="H32" s="144"/>
      <c r="I32" s="143"/>
    </row>
    <row r="33" spans="1:10" s="146" customFormat="1" ht="63.75" hidden="1" customHeight="1">
      <c r="A33" s="145">
        <v>45730</v>
      </c>
      <c r="B33" s="147" t="s">
        <v>271</v>
      </c>
      <c r="C33" s="125">
        <v>128000</v>
      </c>
      <c r="D33" s="125"/>
      <c r="E33" s="125">
        <f t="shared" si="0"/>
        <v>32076.150000000023</v>
      </c>
      <c r="F33" s="142"/>
      <c r="G33" s="183"/>
      <c r="H33" s="144"/>
      <c r="I33" s="143"/>
    </row>
    <row r="34" spans="1:10" s="146" customFormat="1" ht="63.75" hidden="1" customHeight="1">
      <c r="A34" s="145">
        <v>45730</v>
      </c>
      <c r="B34" s="147" t="s">
        <v>203</v>
      </c>
      <c r="C34" s="125">
        <v>7.5</v>
      </c>
      <c r="D34" s="125"/>
      <c r="E34" s="125">
        <f t="shared" si="0"/>
        <v>32068.650000000023</v>
      </c>
      <c r="F34" s="142"/>
      <c r="G34" s="183"/>
      <c r="H34" s="144"/>
      <c r="I34" s="143"/>
    </row>
    <row r="35" spans="1:10" s="146" customFormat="1" ht="63.75" hidden="1" customHeight="1">
      <c r="A35" s="145">
        <v>45730</v>
      </c>
      <c r="B35" s="147" t="s">
        <v>195</v>
      </c>
      <c r="C35" s="125">
        <v>1.2</v>
      </c>
      <c r="D35" s="125"/>
      <c r="E35" s="125">
        <f t="shared" si="0"/>
        <v>32067.450000000023</v>
      </c>
      <c r="F35" s="142"/>
      <c r="G35" s="183"/>
      <c r="H35" s="144"/>
      <c r="I35" s="143"/>
    </row>
    <row r="36" spans="1:10" s="146" customFormat="1" ht="63.75" customHeight="1">
      <c r="A36" s="145">
        <v>45730</v>
      </c>
      <c r="B36" s="147" t="s">
        <v>270</v>
      </c>
      <c r="C36" s="125"/>
      <c r="D36" s="169">
        <v>34967.81</v>
      </c>
      <c r="E36" s="125">
        <f t="shared" si="0"/>
        <v>67035.260000000024</v>
      </c>
      <c r="F36" s="185">
        <v>427</v>
      </c>
      <c r="G36" s="183">
        <v>4250</v>
      </c>
      <c r="H36" s="183" t="s">
        <v>86</v>
      </c>
      <c r="I36" s="184" t="s">
        <v>59</v>
      </c>
      <c r="J36" s="146" t="s">
        <v>114</v>
      </c>
    </row>
    <row r="37" spans="1:10" s="146" customFormat="1" ht="63.75" customHeight="1">
      <c r="A37" s="145">
        <v>45730</v>
      </c>
      <c r="B37" s="147" t="s">
        <v>270</v>
      </c>
      <c r="C37" s="125"/>
      <c r="D37" s="169">
        <v>8698.9</v>
      </c>
      <c r="E37" s="125">
        <f t="shared" si="0"/>
        <v>75734.160000000018</v>
      </c>
      <c r="F37" s="185">
        <v>427</v>
      </c>
      <c r="G37" s="183">
        <v>4251</v>
      </c>
      <c r="H37" s="183" t="s">
        <v>87</v>
      </c>
      <c r="I37" s="184" t="s">
        <v>59</v>
      </c>
      <c r="J37" s="146" t="s">
        <v>114</v>
      </c>
    </row>
    <row r="38" spans="1:10" s="146" customFormat="1" ht="63.75" customHeight="1">
      <c r="A38" s="145">
        <v>45730</v>
      </c>
      <c r="B38" s="147" t="s">
        <v>270</v>
      </c>
      <c r="C38" s="125"/>
      <c r="D38" s="169">
        <v>34967.81</v>
      </c>
      <c r="E38" s="125">
        <f t="shared" si="0"/>
        <v>110701.97000000002</v>
      </c>
      <c r="F38" s="185">
        <v>427</v>
      </c>
      <c r="G38" s="183">
        <v>4252</v>
      </c>
      <c r="H38" s="183" t="s">
        <v>88</v>
      </c>
      <c r="I38" s="184" t="s">
        <v>59</v>
      </c>
      <c r="J38" s="146" t="s">
        <v>114</v>
      </c>
    </row>
    <row r="39" spans="1:10" s="146" customFormat="1" ht="63.75" customHeight="1">
      <c r="A39" s="145">
        <v>45730</v>
      </c>
      <c r="B39" s="147" t="s">
        <v>270</v>
      </c>
      <c r="C39" s="125"/>
      <c r="D39" s="169">
        <v>14234.57</v>
      </c>
      <c r="E39" s="125">
        <f t="shared" si="0"/>
        <v>124936.54000000001</v>
      </c>
      <c r="F39" s="185">
        <v>427</v>
      </c>
      <c r="G39" s="183">
        <v>4253</v>
      </c>
      <c r="H39" s="183" t="s">
        <v>89</v>
      </c>
      <c r="I39" s="184" t="s">
        <v>59</v>
      </c>
      <c r="J39" s="146" t="s">
        <v>114</v>
      </c>
    </row>
    <row r="40" spans="1:10" s="146" customFormat="1" ht="63.75" customHeight="1">
      <c r="A40" s="145">
        <v>45730</v>
      </c>
      <c r="B40" s="147" t="s">
        <v>270</v>
      </c>
      <c r="C40" s="125"/>
      <c r="D40" s="169">
        <v>34967.81</v>
      </c>
      <c r="E40" s="125">
        <f t="shared" si="0"/>
        <v>159904.35</v>
      </c>
      <c r="F40" s="185">
        <v>427</v>
      </c>
      <c r="G40" s="183">
        <v>4254</v>
      </c>
      <c r="H40" s="183" t="s">
        <v>90</v>
      </c>
      <c r="I40" s="184" t="s">
        <v>59</v>
      </c>
      <c r="J40" s="146" t="s">
        <v>114</v>
      </c>
    </row>
    <row r="41" spans="1:10" s="146" customFormat="1" ht="63.75" customHeight="1">
      <c r="A41" s="145">
        <v>45730</v>
      </c>
      <c r="B41" s="147" t="s">
        <v>270</v>
      </c>
      <c r="C41" s="125"/>
      <c r="D41" s="169">
        <v>34967.81</v>
      </c>
      <c r="E41" s="125">
        <f t="shared" si="0"/>
        <v>194872.16</v>
      </c>
      <c r="F41" s="185">
        <v>427</v>
      </c>
      <c r="G41" s="183">
        <v>4255</v>
      </c>
      <c r="H41" s="183" t="s">
        <v>91</v>
      </c>
      <c r="I41" s="184" t="s">
        <v>59</v>
      </c>
      <c r="J41" s="146" t="s">
        <v>114</v>
      </c>
    </row>
    <row r="42" spans="1:10" s="146" customFormat="1" ht="63.75" customHeight="1">
      <c r="A42" s="145">
        <v>45730</v>
      </c>
      <c r="B42" s="147" t="s">
        <v>270</v>
      </c>
      <c r="C42" s="125"/>
      <c r="D42" s="169">
        <v>16606.990000000002</v>
      </c>
      <c r="E42" s="125">
        <f t="shared" si="0"/>
        <v>211479.15</v>
      </c>
      <c r="F42" s="185">
        <v>427</v>
      </c>
      <c r="G42" s="183">
        <v>4256</v>
      </c>
      <c r="H42" s="183" t="s">
        <v>92</v>
      </c>
      <c r="I42" s="184" t="s">
        <v>59</v>
      </c>
      <c r="J42" s="146" t="s">
        <v>114</v>
      </c>
    </row>
    <row r="43" spans="1:10" s="146" customFormat="1" ht="63.75" customHeight="1">
      <c r="A43" s="145">
        <v>45730</v>
      </c>
      <c r="B43" s="147" t="s">
        <v>270</v>
      </c>
      <c r="C43" s="125"/>
      <c r="D43" s="169">
        <v>17397.8</v>
      </c>
      <c r="E43" s="125">
        <f t="shared" si="0"/>
        <v>228876.94999999998</v>
      </c>
      <c r="F43" s="185">
        <v>427</v>
      </c>
      <c r="G43" s="183">
        <v>4257</v>
      </c>
      <c r="H43" s="183" t="s">
        <v>93</v>
      </c>
      <c r="I43" s="184" t="s">
        <v>59</v>
      </c>
      <c r="J43" s="146" t="s">
        <v>114</v>
      </c>
    </row>
    <row r="44" spans="1:10" s="146" customFormat="1" ht="63.75" customHeight="1">
      <c r="A44" s="145">
        <v>45730</v>
      </c>
      <c r="B44" s="147" t="s">
        <v>270</v>
      </c>
      <c r="C44" s="125"/>
      <c r="D44" s="169">
        <v>17397.8</v>
      </c>
      <c r="E44" s="125">
        <f t="shared" si="0"/>
        <v>246274.74999999997</v>
      </c>
      <c r="F44" s="185">
        <v>427</v>
      </c>
      <c r="G44" s="183">
        <v>4258</v>
      </c>
      <c r="H44" s="183" t="s">
        <v>94</v>
      </c>
      <c r="I44" s="184" t="s">
        <v>59</v>
      </c>
      <c r="J44" s="146" t="s">
        <v>114</v>
      </c>
    </row>
    <row r="45" spans="1:10" s="146" customFormat="1" ht="63.75" hidden="1" customHeight="1">
      <c r="A45" s="145">
        <v>45730</v>
      </c>
      <c r="B45" s="147" t="s">
        <v>272</v>
      </c>
      <c r="C45" s="125">
        <v>194659.71</v>
      </c>
      <c r="D45" s="125"/>
      <c r="E45" s="125">
        <f t="shared" si="0"/>
        <v>51615.039999999979</v>
      </c>
      <c r="F45" s="142"/>
      <c r="G45" s="144"/>
      <c r="H45" s="144"/>
      <c r="I45" s="143"/>
    </row>
    <row r="46" spans="1:10" s="146" customFormat="1" ht="63.75" hidden="1" customHeight="1">
      <c r="A46" s="145">
        <v>45734</v>
      </c>
      <c r="B46" s="147" t="s">
        <v>187</v>
      </c>
      <c r="C46" s="125">
        <v>20000</v>
      </c>
      <c r="D46" s="125"/>
      <c r="E46" s="125">
        <f t="shared" si="0"/>
        <v>31615.039999999979</v>
      </c>
      <c r="F46" s="142"/>
      <c r="G46" s="144"/>
      <c r="H46" s="144"/>
      <c r="I46" s="143"/>
    </row>
    <row r="47" spans="1:10" s="146" customFormat="1" ht="63.75" hidden="1" customHeight="1">
      <c r="A47" s="145">
        <v>45734</v>
      </c>
      <c r="B47" s="147" t="s">
        <v>203</v>
      </c>
      <c r="C47" s="125">
        <v>7.5</v>
      </c>
      <c r="D47" s="125"/>
      <c r="E47" s="125">
        <f t="shared" si="0"/>
        <v>31607.539999999979</v>
      </c>
      <c r="F47" s="142"/>
      <c r="G47" s="144"/>
      <c r="H47" s="144"/>
      <c r="I47" s="143"/>
    </row>
    <row r="48" spans="1:10" s="146" customFormat="1" ht="63.75" hidden="1" customHeight="1">
      <c r="A48" s="145">
        <v>45734</v>
      </c>
      <c r="B48" s="147" t="s">
        <v>195</v>
      </c>
      <c r="C48" s="125">
        <v>1.2</v>
      </c>
      <c r="D48" s="125"/>
      <c r="E48" s="125">
        <f t="shared" si="0"/>
        <v>31606.339999999978</v>
      </c>
      <c r="F48" s="142"/>
      <c r="G48" s="144"/>
      <c r="H48" s="144"/>
      <c r="I48" s="143"/>
    </row>
    <row r="49" spans="1:10" s="146" customFormat="1" ht="63.75" customHeight="1">
      <c r="A49" s="145">
        <v>45735</v>
      </c>
      <c r="B49" s="147" t="s">
        <v>270</v>
      </c>
      <c r="C49" s="125"/>
      <c r="D49" s="169">
        <v>34866.57</v>
      </c>
      <c r="E49" s="125">
        <f t="shared" si="0"/>
        <v>66472.909999999974</v>
      </c>
      <c r="F49" s="185">
        <v>427</v>
      </c>
      <c r="G49" s="183">
        <v>4259</v>
      </c>
      <c r="H49" s="183" t="s">
        <v>97</v>
      </c>
      <c r="I49" s="184" t="s">
        <v>59</v>
      </c>
      <c r="J49" s="146" t="s">
        <v>114</v>
      </c>
    </row>
    <row r="50" spans="1:10" s="146" customFormat="1" ht="63.75" customHeight="1">
      <c r="A50" s="145">
        <v>45735</v>
      </c>
      <c r="B50" s="147" t="s">
        <v>270</v>
      </c>
      <c r="C50" s="125"/>
      <c r="D50" s="169">
        <v>26149.93</v>
      </c>
      <c r="E50" s="125">
        <f t="shared" si="0"/>
        <v>92622.839999999967</v>
      </c>
      <c r="F50" s="185">
        <v>427</v>
      </c>
      <c r="G50" s="183">
        <v>4260</v>
      </c>
      <c r="H50" s="183" t="s">
        <v>95</v>
      </c>
      <c r="I50" s="184" t="s">
        <v>59</v>
      </c>
      <c r="J50" s="146" t="s">
        <v>114</v>
      </c>
    </row>
    <row r="51" spans="1:10" s="146" customFormat="1" ht="63.75" customHeight="1">
      <c r="A51" s="145">
        <v>45735</v>
      </c>
      <c r="B51" s="147" t="s">
        <v>270</v>
      </c>
      <c r="C51" s="125"/>
      <c r="D51" s="169">
        <v>26149.93</v>
      </c>
      <c r="E51" s="125">
        <f t="shared" si="0"/>
        <v>118772.76999999996</v>
      </c>
      <c r="F51" s="185">
        <v>427</v>
      </c>
      <c r="G51" s="183">
        <v>4261</v>
      </c>
      <c r="H51" s="183" t="s">
        <v>96</v>
      </c>
      <c r="I51" s="184" t="s">
        <v>59</v>
      </c>
      <c r="J51" s="146" t="s">
        <v>114</v>
      </c>
    </row>
    <row r="52" spans="1:10" s="146" customFormat="1" ht="63.75" customHeight="1">
      <c r="A52" s="145">
        <v>45735</v>
      </c>
      <c r="B52" s="147" t="s">
        <v>270</v>
      </c>
      <c r="C52" s="125"/>
      <c r="D52" s="169">
        <v>34866.57</v>
      </c>
      <c r="E52" s="125">
        <f t="shared" si="0"/>
        <v>153639.33999999997</v>
      </c>
      <c r="F52" s="185">
        <v>427</v>
      </c>
      <c r="G52" s="183">
        <v>4262</v>
      </c>
      <c r="H52" s="183" t="s">
        <v>98</v>
      </c>
      <c r="I52" s="184" t="s">
        <v>59</v>
      </c>
      <c r="J52" s="146" t="s">
        <v>114</v>
      </c>
    </row>
    <row r="53" spans="1:10" s="146" customFormat="1" ht="63.75" customHeight="1">
      <c r="A53" s="145">
        <v>45735</v>
      </c>
      <c r="B53" s="147" t="s">
        <v>270</v>
      </c>
      <c r="C53" s="125"/>
      <c r="D53" s="169">
        <v>34866.57</v>
      </c>
      <c r="E53" s="125">
        <f t="shared" si="0"/>
        <v>188505.90999999997</v>
      </c>
      <c r="F53" s="185">
        <v>427</v>
      </c>
      <c r="G53" s="183">
        <v>4263</v>
      </c>
      <c r="H53" s="183" t="s">
        <v>99</v>
      </c>
      <c r="I53" s="184" t="s">
        <v>59</v>
      </c>
      <c r="J53" s="146" t="s">
        <v>114</v>
      </c>
    </row>
    <row r="54" spans="1:10" s="146" customFormat="1" ht="63.75" hidden="1" customHeight="1">
      <c r="A54" s="145">
        <v>45735</v>
      </c>
      <c r="B54" s="147" t="s">
        <v>243</v>
      </c>
      <c r="C54" s="125">
        <v>148961</v>
      </c>
      <c r="D54" s="125"/>
      <c r="E54" s="125">
        <f t="shared" si="0"/>
        <v>39544.909999999974</v>
      </c>
      <c r="F54" s="142"/>
      <c r="G54" s="144"/>
      <c r="H54" s="144"/>
      <c r="I54" s="143"/>
    </row>
    <row r="55" spans="1:10" s="146" customFormat="1" ht="63.75" hidden="1" customHeight="1">
      <c r="A55" s="145">
        <v>45735</v>
      </c>
      <c r="B55" s="147" t="s">
        <v>243</v>
      </c>
      <c r="C55" s="125">
        <v>4687</v>
      </c>
      <c r="D55" s="125"/>
      <c r="E55" s="125">
        <f t="shared" si="0"/>
        <v>34857.909999999974</v>
      </c>
      <c r="F55" s="142"/>
      <c r="G55" s="144"/>
      <c r="H55" s="144"/>
      <c r="I55" s="143"/>
    </row>
    <row r="56" spans="1:10" s="146" customFormat="1" ht="63.75" hidden="1" customHeight="1">
      <c r="A56" s="145">
        <v>45735</v>
      </c>
      <c r="B56" s="147" t="s">
        <v>243</v>
      </c>
      <c r="C56" s="125">
        <v>991</v>
      </c>
      <c r="D56" s="125"/>
      <c r="E56" s="125">
        <f t="shared" si="0"/>
        <v>33866.909999999974</v>
      </c>
      <c r="F56" s="142"/>
      <c r="G56" s="144"/>
      <c r="H56" s="144"/>
      <c r="I56" s="143"/>
    </row>
    <row r="57" spans="1:10" s="146" customFormat="1" ht="63.75" hidden="1" customHeight="1">
      <c r="A57" s="145">
        <v>45736</v>
      </c>
      <c r="B57" s="147" t="s">
        <v>161</v>
      </c>
      <c r="C57" s="125">
        <v>33000</v>
      </c>
      <c r="D57" s="125"/>
      <c r="E57" s="125">
        <f t="shared" si="0"/>
        <v>866.90999999997439</v>
      </c>
      <c r="F57" s="142"/>
      <c r="G57" s="144"/>
      <c r="H57" s="144"/>
      <c r="I57" s="143"/>
    </row>
    <row r="58" spans="1:10" s="146" customFormat="1" ht="63.75" customHeight="1">
      <c r="A58" s="145">
        <v>45737</v>
      </c>
      <c r="B58" s="147" t="s">
        <v>270</v>
      </c>
      <c r="C58" s="125"/>
      <c r="D58" s="169">
        <v>34709.79</v>
      </c>
      <c r="E58" s="125">
        <f t="shared" si="0"/>
        <v>35576.699999999975</v>
      </c>
      <c r="F58" s="185">
        <v>427</v>
      </c>
      <c r="G58" s="183">
        <v>4264</v>
      </c>
      <c r="H58" s="183" t="s">
        <v>100</v>
      </c>
      <c r="I58" s="184" t="s">
        <v>59</v>
      </c>
      <c r="J58" s="146" t="s">
        <v>114</v>
      </c>
    </row>
    <row r="59" spans="1:10" s="146" customFormat="1" ht="63.75" customHeight="1">
      <c r="A59" s="145">
        <v>45737</v>
      </c>
      <c r="B59" s="147" t="s">
        <v>270</v>
      </c>
      <c r="C59" s="125"/>
      <c r="D59" s="169">
        <v>34709.79</v>
      </c>
      <c r="E59" s="125">
        <f t="shared" si="0"/>
        <v>70286.489999999976</v>
      </c>
      <c r="F59" s="185">
        <v>427</v>
      </c>
      <c r="G59" s="183">
        <v>4265</v>
      </c>
      <c r="H59" s="183" t="s">
        <v>101</v>
      </c>
      <c r="I59" s="184" t="s">
        <v>59</v>
      </c>
      <c r="J59" s="146" t="s">
        <v>114</v>
      </c>
    </row>
    <row r="60" spans="1:10" s="146" customFormat="1" ht="63.75" customHeight="1">
      <c r="A60" s="145">
        <v>45737</v>
      </c>
      <c r="B60" s="147" t="s">
        <v>270</v>
      </c>
      <c r="C60" s="125"/>
      <c r="D60" s="169">
        <v>34709.79</v>
      </c>
      <c r="E60" s="125">
        <f t="shared" si="0"/>
        <v>104996.27999999997</v>
      </c>
      <c r="F60" s="185">
        <v>427</v>
      </c>
      <c r="G60" s="183">
        <v>4266</v>
      </c>
      <c r="H60" s="183" t="s">
        <v>102</v>
      </c>
      <c r="I60" s="184" t="s">
        <v>59</v>
      </c>
      <c r="J60" s="146" t="s">
        <v>114</v>
      </c>
    </row>
    <row r="61" spans="1:10" s="146" customFormat="1" ht="63.75" customHeight="1">
      <c r="A61" s="145">
        <v>45737</v>
      </c>
      <c r="B61" s="147" t="s">
        <v>270</v>
      </c>
      <c r="C61" s="125"/>
      <c r="D61" s="169">
        <v>46937.1</v>
      </c>
      <c r="E61" s="125">
        <f t="shared" si="0"/>
        <v>151933.37999999998</v>
      </c>
      <c r="F61" s="185">
        <v>427</v>
      </c>
      <c r="G61" s="183">
        <v>4267</v>
      </c>
      <c r="H61" s="183" t="s">
        <v>103</v>
      </c>
      <c r="I61" s="184" t="s">
        <v>59</v>
      </c>
      <c r="J61" s="146" t="s">
        <v>114</v>
      </c>
    </row>
    <row r="62" spans="1:10" s="146" customFormat="1" ht="63.75" hidden="1" customHeight="1">
      <c r="A62" s="145">
        <v>45737</v>
      </c>
      <c r="B62" s="147" t="s">
        <v>249</v>
      </c>
      <c r="C62" s="125">
        <v>39000</v>
      </c>
      <c r="D62" s="125"/>
      <c r="E62" s="125">
        <f t="shared" si="0"/>
        <v>112933.37999999998</v>
      </c>
      <c r="F62" s="142"/>
      <c r="G62" s="144"/>
      <c r="H62" s="144"/>
      <c r="I62" s="143"/>
    </row>
    <row r="63" spans="1:10" s="146" customFormat="1" ht="63.75" hidden="1" customHeight="1">
      <c r="A63" s="145">
        <v>45737</v>
      </c>
      <c r="B63" s="147" t="s">
        <v>203</v>
      </c>
      <c r="C63" s="125">
        <v>7.5</v>
      </c>
      <c r="D63" s="125"/>
      <c r="E63" s="125">
        <f t="shared" si="0"/>
        <v>112925.87999999998</v>
      </c>
      <c r="F63" s="142"/>
      <c r="G63" s="144"/>
      <c r="H63" s="144"/>
      <c r="I63" s="143"/>
    </row>
    <row r="64" spans="1:10" s="146" customFormat="1" ht="63.75" hidden="1" customHeight="1">
      <c r="A64" s="145">
        <v>45737</v>
      </c>
      <c r="B64" s="147" t="s">
        <v>195</v>
      </c>
      <c r="C64" s="125">
        <v>1.2</v>
      </c>
      <c r="D64" s="125"/>
      <c r="E64" s="125">
        <f t="shared" si="0"/>
        <v>112924.67999999998</v>
      </c>
      <c r="F64" s="142"/>
      <c r="G64" s="144"/>
      <c r="H64" s="144"/>
      <c r="I64" s="143"/>
    </row>
    <row r="65" spans="1:9" s="146" customFormat="1" ht="63.75" hidden="1" customHeight="1">
      <c r="A65" s="145">
        <v>45737</v>
      </c>
      <c r="B65" s="147" t="s">
        <v>273</v>
      </c>
      <c r="C65" s="125">
        <v>5818.3</v>
      </c>
      <c r="D65" s="125"/>
      <c r="E65" s="125">
        <f t="shared" si="0"/>
        <v>107106.37999999998</v>
      </c>
      <c r="F65" s="142"/>
      <c r="G65" s="144"/>
      <c r="H65" s="144"/>
      <c r="I65" s="143"/>
    </row>
    <row r="66" spans="1:9" s="146" customFormat="1" ht="63.75" hidden="1" customHeight="1">
      <c r="A66" s="145">
        <v>45737</v>
      </c>
      <c r="B66" s="147" t="s">
        <v>203</v>
      </c>
      <c r="C66" s="125">
        <v>7.5</v>
      </c>
      <c r="D66" s="125"/>
      <c r="E66" s="125">
        <f t="shared" si="0"/>
        <v>107098.87999999998</v>
      </c>
      <c r="F66" s="142"/>
      <c r="G66" s="144"/>
      <c r="H66" s="144"/>
      <c r="I66" s="143"/>
    </row>
    <row r="67" spans="1:9" s="146" customFormat="1" ht="63.75" hidden="1" customHeight="1">
      <c r="A67" s="145">
        <v>45737</v>
      </c>
      <c r="B67" s="147" t="s">
        <v>195</v>
      </c>
      <c r="C67" s="125">
        <v>1.2</v>
      </c>
      <c r="D67" s="125"/>
      <c r="E67" s="125">
        <f t="shared" si="0"/>
        <v>107097.67999999998</v>
      </c>
      <c r="F67" s="142"/>
      <c r="G67" s="144"/>
      <c r="H67" s="144"/>
      <c r="I67" s="143"/>
    </row>
    <row r="68" spans="1:9" s="146" customFormat="1" ht="63.75" hidden="1" customHeight="1">
      <c r="A68" s="145">
        <v>45737</v>
      </c>
      <c r="B68" s="147" t="s">
        <v>274</v>
      </c>
      <c r="C68" s="125">
        <v>2494</v>
      </c>
      <c r="D68" s="125"/>
      <c r="E68" s="125">
        <f t="shared" si="0"/>
        <v>104603.67999999998</v>
      </c>
      <c r="F68" s="142"/>
      <c r="G68" s="144"/>
      <c r="H68" s="144"/>
      <c r="I68" s="143"/>
    </row>
    <row r="69" spans="1:9" s="146" customFormat="1" ht="63.75" hidden="1" customHeight="1">
      <c r="A69" s="145">
        <v>45737</v>
      </c>
      <c r="B69" s="147" t="s">
        <v>203</v>
      </c>
      <c r="C69" s="125">
        <v>7.5</v>
      </c>
      <c r="D69" s="125"/>
      <c r="E69" s="125">
        <f t="shared" si="0"/>
        <v>104596.17999999998</v>
      </c>
      <c r="F69" s="142"/>
      <c r="G69" s="144"/>
      <c r="H69" s="144"/>
      <c r="I69" s="143"/>
    </row>
    <row r="70" spans="1:9" s="146" customFormat="1" ht="63.75" hidden="1" customHeight="1">
      <c r="A70" s="145">
        <v>45737</v>
      </c>
      <c r="B70" s="147" t="s">
        <v>195</v>
      </c>
      <c r="C70" s="125">
        <v>1.2</v>
      </c>
      <c r="D70" s="125"/>
      <c r="E70" s="125">
        <f t="shared" si="0"/>
        <v>104594.97999999998</v>
      </c>
      <c r="F70" s="142"/>
      <c r="G70" s="144"/>
      <c r="H70" s="144"/>
      <c r="I70" s="143"/>
    </row>
    <row r="71" spans="1:9" s="146" customFormat="1" ht="63.75" hidden="1" customHeight="1">
      <c r="A71" s="145">
        <v>45737</v>
      </c>
      <c r="B71" s="147" t="s">
        <v>275</v>
      </c>
      <c r="C71" s="125">
        <v>24103.68</v>
      </c>
      <c r="D71" s="125"/>
      <c r="E71" s="125">
        <f t="shared" ref="E71:E134" si="1">E70-C71+D71</f>
        <v>80491.299999999988</v>
      </c>
      <c r="F71" s="142"/>
      <c r="G71" s="144"/>
      <c r="H71" s="144"/>
      <c r="I71" s="143"/>
    </row>
    <row r="72" spans="1:9" s="146" customFormat="1" ht="63.75" hidden="1" customHeight="1">
      <c r="A72" s="145">
        <v>45737</v>
      </c>
      <c r="B72" s="147" t="s">
        <v>203</v>
      </c>
      <c r="C72" s="125">
        <v>7.5</v>
      </c>
      <c r="D72" s="125"/>
      <c r="E72" s="125">
        <f t="shared" si="1"/>
        <v>80483.799999999988</v>
      </c>
      <c r="F72" s="142"/>
      <c r="G72" s="144"/>
      <c r="H72" s="144"/>
      <c r="I72" s="143"/>
    </row>
    <row r="73" spans="1:9" s="146" customFormat="1" ht="63.75" hidden="1" customHeight="1">
      <c r="A73" s="145">
        <v>45737</v>
      </c>
      <c r="B73" s="147" t="s">
        <v>195</v>
      </c>
      <c r="C73" s="125">
        <v>1.2</v>
      </c>
      <c r="D73" s="125"/>
      <c r="E73" s="125">
        <f t="shared" si="1"/>
        <v>80482.599999999991</v>
      </c>
      <c r="F73" s="142"/>
      <c r="G73" s="144"/>
      <c r="H73" s="144"/>
      <c r="I73" s="143"/>
    </row>
    <row r="74" spans="1:9" s="146" customFormat="1" ht="63.75" hidden="1" customHeight="1">
      <c r="A74" s="145">
        <v>45737</v>
      </c>
      <c r="B74" s="147" t="s">
        <v>258</v>
      </c>
      <c r="C74" s="125">
        <v>4415.54</v>
      </c>
      <c r="D74" s="125"/>
      <c r="E74" s="125">
        <f t="shared" si="1"/>
        <v>76067.06</v>
      </c>
      <c r="F74" s="142"/>
      <c r="G74" s="144"/>
      <c r="H74" s="144"/>
      <c r="I74" s="143"/>
    </row>
    <row r="75" spans="1:9" s="146" customFormat="1" ht="63.75" hidden="1" customHeight="1">
      <c r="A75" s="145">
        <v>45737</v>
      </c>
      <c r="B75" s="147" t="s">
        <v>203</v>
      </c>
      <c r="C75" s="125">
        <v>7.5</v>
      </c>
      <c r="D75" s="125"/>
      <c r="E75" s="125">
        <f t="shared" si="1"/>
        <v>76059.56</v>
      </c>
      <c r="F75" s="142"/>
      <c r="G75" s="144"/>
      <c r="H75" s="144"/>
      <c r="I75" s="143"/>
    </row>
    <row r="76" spans="1:9" s="146" customFormat="1" ht="63.75" hidden="1" customHeight="1">
      <c r="A76" s="145">
        <v>45737</v>
      </c>
      <c r="B76" s="147" t="s">
        <v>195</v>
      </c>
      <c r="C76" s="125">
        <v>1.2</v>
      </c>
      <c r="D76" s="125"/>
      <c r="E76" s="125">
        <f t="shared" si="1"/>
        <v>76058.36</v>
      </c>
      <c r="F76" s="142"/>
      <c r="G76" s="144"/>
      <c r="H76" s="144"/>
      <c r="I76" s="143"/>
    </row>
    <row r="77" spans="1:9" s="146" customFormat="1" ht="63.75" hidden="1" customHeight="1">
      <c r="A77" s="145">
        <v>45737</v>
      </c>
      <c r="B77" s="147" t="s">
        <v>276</v>
      </c>
      <c r="C77" s="125">
        <v>3134.08</v>
      </c>
      <c r="D77" s="125"/>
      <c r="E77" s="125">
        <f t="shared" si="1"/>
        <v>72924.28</v>
      </c>
      <c r="F77" s="142"/>
      <c r="G77" s="144"/>
      <c r="H77" s="144"/>
      <c r="I77" s="143"/>
    </row>
    <row r="78" spans="1:9" s="146" customFormat="1" ht="63.75" hidden="1" customHeight="1">
      <c r="A78" s="145">
        <v>45737</v>
      </c>
      <c r="B78" s="147" t="s">
        <v>203</v>
      </c>
      <c r="C78" s="125">
        <v>7.5</v>
      </c>
      <c r="D78" s="125"/>
      <c r="E78" s="125">
        <f t="shared" si="1"/>
        <v>72916.78</v>
      </c>
      <c r="F78" s="142"/>
      <c r="G78" s="144"/>
      <c r="H78" s="144"/>
      <c r="I78" s="143"/>
    </row>
    <row r="79" spans="1:9" s="146" customFormat="1" ht="63.75" hidden="1" customHeight="1">
      <c r="A79" s="145">
        <v>45737</v>
      </c>
      <c r="B79" s="147" t="s">
        <v>195</v>
      </c>
      <c r="C79" s="125">
        <v>1.2</v>
      </c>
      <c r="D79" s="125"/>
      <c r="E79" s="125">
        <f t="shared" si="1"/>
        <v>72915.58</v>
      </c>
      <c r="F79" s="142"/>
      <c r="G79" s="144"/>
      <c r="H79" s="144"/>
      <c r="I79" s="143"/>
    </row>
    <row r="80" spans="1:9" s="146" customFormat="1" ht="63.75" hidden="1" customHeight="1">
      <c r="A80" s="145">
        <v>45737</v>
      </c>
      <c r="B80" s="147" t="s">
        <v>277</v>
      </c>
      <c r="C80" s="125">
        <v>2614.38</v>
      </c>
      <c r="D80" s="125"/>
      <c r="E80" s="125">
        <f t="shared" si="1"/>
        <v>70301.2</v>
      </c>
      <c r="F80" s="142"/>
      <c r="G80" s="144"/>
      <c r="H80" s="144"/>
      <c r="I80" s="143"/>
    </row>
    <row r="81" spans="1:9" s="146" customFormat="1" ht="63.75" hidden="1" customHeight="1">
      <c r="A81" s="145">
        <v>45737</v>
      </c>
      <c r="B81" s="147" t="s">
        <v>203</v>
      </c>
      <c r="C81" s="125">
        <v>7.5</v>
      </c>
      <c r="D81" s="125"/>
      <c r="E81" s="125">
        <f t="shared" si="1"/>
        <v>70293.7</v>
      </c>
      <c r="F81" s="142"/>
      <c r="G81" s="144"/>
      <c r="H81" s="144"/>
      <c r="I81" s="143"/>
    </row>
    <row r="82" spans="1:9" s="146" customFormat="1" ht="63.75" hidden="1" customHeight="1">
      <c r="A82" s="145">
        <v>45737</v>
      </c>
      <c r="B82" s="147" t="s">
        <v>195</v>
      </c>
      <c r="C82" s="125">
        <v>1.2</v>
      </c>
      <c r="D82" s="125"/>
      <c r="E82" s="125">
        <f t="shared" si="1"/>
        <v>70292.5</v>
      </c>
      <c r="F82" s="142"/>
      <c r="G82" s="144"/>
      <c r="H82" s="144"/>
      <c r="I82" s="143"/>
    </row>
    <row r="83" spans="1:9" s="146" customFormat="1" ht="63.75" hidden="1" customHeight="1">
      <c r="A83" s="145">
        <v>45737</v>
      </c>
      <c r="B83" s="147" t="s">
        <v>278</v>
      </c>
      <c r="C83" s="125">
        <v>2296.8000000000002</v>
      </c>
      <c r="D83" s="125"/>
      <c r="E83" s="125">
        <f t="shared" si="1"/>
        <v>67995.7</v>
      </c>
      <c r="F83" s="142"/>
      <c r="G83" s="144"/>
      <c r="H83" s="144"/>
      <c r="I83" s="143"/>
    </row>
    <row r="84" spans="1:9" s="146" customFormat="1" ht="63.75" hidden="1" customHeight="1">
      <c r="A84" s="145">
        <v>45737</v>
      </c>
      <c r="B84" s="147" t="s">
        <v>203</v>
      </c>
      <c r="C84" s="125">
        <v>7.5</v>
      </c>
      <c r="D84" s="125"/>
      <c r="E84" s="125">
        <f t="shared" si="1"/>
        <v>67988.2</v>
      </c>
      <c r="F84" s="142"/>
      <c r="G84" s="144"/>
      <c r="H84" s="144"/>
      <c r="I84" s="143"/>
    </row>
    <row r="85" spans="1:9" s="146" customFormat="1" ht="63.75" hidden="1" customHeight="1">
      <c r="A85" s="145">
        <v>45737</v>
      </c>
      <c r="B85" s="147" t="s">
        <v>195</v>
      </c>
      <c r="C85" s="125">
        <v>1.2</v>
      </c>
      <c r="D85" s="125"/>
      <c r="E85" s="125">
        <f t="shared" si="1"/>
        <v>67987</v>
      </c>
      <c r="F85" s="142"/>
      <c r="G85" s="144"/>
      <c r="H85" s="144"/>
      <c r="I85" s="143"/>
    </row>
    <row r="86" spans="1:9" s="146" customFormat="1" ht="63.75" hidden="1" customHeight="1">
      <c r="A86" s="145">
        <v>45737</v>
      </c>
      <c r="B86" s="147" t="s">
        <v>279</v>
      </c>
      <c r="C86" s="125">
        <v>14012.8</v>
      </c>
      <c r="D86" s="125"/>
      <c r="E86" s="125">
        <f t="shared" si="1"/>
        <v>53974.2</v>
      </c>
      <c r="F86" s="142"/>
      <c r="G86" s="144"/>
      <c r="H86" s="144"/>
      <c r="I86" s="143"/>
    </row>
    <row r="87" spans="1:9" s="146" customFormat="1" ht="63.75" hidden="1" customHeight="1">
      <c r="A87" s="145">
        <v>45737</v>
      </c>
      <c r="B87" s="147" t="s">
        <v>203</v>
      </c>
      <c r="C87" s="125">
        <v>7.5</v>
      </c>
      <c r="D87" s="125"/>
      <c r="E87" s="125">
        <f t="shared" si="1"/>
        <v>53966.7</v>
      </c>
      <c r="F87" s="142"/>
      <c r="G87" s="144"/>
      <c r="H87" s="144"/>
      <c r="I87" s="143"/>
    </row>
    <row r="88" spans="1:9" s="146" customFormat="1" ht="63.75" hidden="1" customHeight="1">
      <c r="A88" s="145">
        <v>45737</v>
      </c>
      <c r="B88" s="147" t="s">
        <v>195</v>
      </c>
      <c r="C88" s="125">
        <v>1.2</v>
      </c>
      <c r="D88" s="125"/>
      <c r="E88" s="125">
        <f t="shared" si="1"/>
        <v>53965.5</v>
      </c>
      <c r="F88" s="142"/>
      <c r="G88" s="144"/>
      <c r="H88" s="144"/>
      <c r="I88" s="143"/>
    </row>
    <row r="89" spans="1:9" s="146" customFormat="1" ht="63.75" hidden="1" customHeight="1">
      <c r="A89" s="145">
        <v>45737</v>
      </c>
      <c r="B89" s="147" t="s">
        <v>280</v>
      </c>
      <c r="C89" s="125">
        <v>2610</v>
      </c>
      <c r="D89" s="125"/>
      <c r="E89" s="125">
        <f t="shared" si="1"/>
        <v>51355.5</v>
      </c>
      <c r="F89" s="142"/>
      <c r="G89" s="144"/>
      <c r="H89" s="144"/>
      <c r="I89" s="143"/>
    </row>
    <row r="90" spans="1:9" s="146" customFormat="1" ht="63.75" hidden="1" customHeight="1">
      <c r="A90" s="145">
        <v>45737</v>
      </c>
      <c r="B90" s="147" t="s">
        <v>203</v>
      </c>
      <c r="C90" s="125">
        <v>7.5</v>
      </c>
      <c r="D90" s="125"/>
      <c r="E90" s="125">
        <f t="shared" si="1"/>
        <v>51348</v>
      </c>
      <c r="F90" s="142"/>
      <c r="G90" s="144"/>
      <c r="H90" s="144"/>
      <c r="I90" s="143"/>
    </row>
    <row r="91" spans="1:9" s="146" customFormat="1" ht="63.75" hidden="1" customHeight="1">
      <c r="A91" s="145">
        <v>45737</v>
      </c>
      <c r="B91" s="147" t="s">
        <v>195</v>
      </c>
      <c r="C91" s="125">
        <v>1.2</v>
      </c>
      <c r="D91" s="125"/>
      <c r="E91" s="125">
        <f t="shared" si="1"/>
        <v>51346.8</v>
      </c>
      <c r="F91" s="142"/>
      <c r="G91" s="144"/>
      <c r="H91" s="144"/>
      <c r="I91" s="143"/>
    </row>
    <row r="92" spans="1:9" s="146" customFormat="1" ht="63.75" hidden="1" customHeight="1">
      <c r="A92" s="145">
        <v>45737</v>
      </c>
      <c r="B92" s="147" t="s">
        <v>281</v>
      </c>
      <c r="C92" s="125">
        <v>7800</v>
      </c>
      <c r="D92" s="125"/>
      <c r="E92" s="125">
        <f t="shared" si="1"/>
        <v>43546.8</v>
      </c>
      <c r="F92" s="142"/>
      <c r="G92" s="144"/>
      <c r="H92" s="144"/>
      <c r="I92" s="143"/>
    </row>
    <row r="93" spans="1:9" s="146" customFormat="1" ht="63.75" hidden="1" customHeight="1">
      <c r="A93" s="145">
        <v>45737</v>
      </c>
      <c r="B93" s="147" t="s">
        <v>203</v>
      </c>
      <c r="C93" s="125">
        <v>7.5</v>
      </c>
      <c r="D93" s="125"/>
      <c r="E93" s="125">
        <f t="shared" si="1"/>
        <v>43539.3</v>
      </c>
      <c r="F93" s="142"/>
      <c r="G93" s="144"/>
      <c r="H93" s="144"/>
      <c r="I93" s="143"/>
    </row>
    <row r="94" spans="1:9" s="146" customFormat="1" ht="63.75" hidden="1" customHeight="1">
      <c r="A94" s="145">
        <v>45737</v>
      </c>
      <c r="B94" s="147" t="s">
        <v>195</v>
      </c>
      <c r="C94" s="125">
        <v>1.2</v>
      </c>
      <c r="D94" s="125"/>
      <c r="E94" s="125">
        <f t="shared" si="1"/>
        <v>43538.100000000006</v>
      </c>
      <c r="F94" s="142"/>
      <c r="G94" s="144"/>
      <c r="H94" s="144"/>
      <c r="I94" s="143"/>
    </row>
    <row r="95" spans="1:9" s="146" customFormat="1" ht="63.75" hidden="1" customHeight="1">
      <c r="A95" s="145">
        <v>45737</v>
      </c>
      <c r="B95" s="147" t="s">
        <v>282</v>
      </c>
      <c r="C95" s="125">
        <v>4013.6</v>
      </c>
      <c r="D95" s="125"/>
      <c r="E95" s="125">
        <f t="shared" si="1"/>
        <v>39524.500000000007</v>
      </c>
      <c r="F95" s="142"/>
      <c r="G95" s="144"/>
      <c r="H95" s="144"/>
      <c r="I95" s="143"/>
    </row>
    <row r="96" spans="1:9" s="146" customFormat="1" ht="63.75" hidden="1" customHeight="1">
      <c r="A96" s="145">
        <v>45737</v>
      </c>
      <c r="B96" s="147" t="s">
        <v>203</v>
      </c>
      <c r="C96" s="125">
        <v>7.5</v>
      </c>
      <c r="D96" s="125"/>
      <c r="E96" s="125">
        <f t="shared" si="1"/>
        <v>39517.000000000007</v>
      </c>
      <c r="F96" s="142"/>
      <c r="G96" s="144"/>
      <c r="H96" s="144"/>
      <c r="I96" s="143"/>
    </row>
    <row r="97" spans="1:9" s="146" customFormat="1" ht="63.75" hidden="1" customHeight="1">
      <c r="A97" s="145">
        <v>45737</v>
      </c>
      <c r="B97" s="147" t="s">
        <v>195</v>
      </c>
      <c r="C97" s="125">
        <v>1.2</v>
      </c>
      <c r="D97" s="125"/>
      <c r="E97" s="125">
        <f t="shared" si="1"/>
        <v>39515.80000000001</v>
      </c>
      <c r="F97" s="142"/>
      <c r="G97" s="144"/>
      <c r="H97" s="144"/>
      <c r="I97" s="143"/>
    </row>
    <row r="98" spans="1:9" s="146" customFormat="1" ht="63.75" hidden="1" customHeight="1">
      <c r="A98" s="145">
        <v>45737</v>
      </c>
      <c r="B98" s="147" t="s">
        <v>264</v>
      </c>
      <c r="C98" s="125">
        <v>4373.2</v>
      </c>
      <c r="D98" s="125"/>
      <c r="E98" s="125">
        <f t="shared" si="1"/>
        <v>35142.600000000013</v>
      </c>
      <c r="F98" s="142"/>
      <c r="G98" s="144"/>
      <c r="H98" s="144"/>
      <c r="I98" s="143"/>
    </row>
    <row r="99" spans="1:9" s="146" customFormat="1" ht="63.75" hidden="1" customHeight="1">
      <c r="A99" s="145">
        <v>45737</v>
      </c>
      <c r="B99" s="147" t="s">
        <v>203</v>
      </c>
      <c r="C99" s="125">
        <v>7.5</v>
      </c>
      <c r="D99" s="125"/>
      <c r="E99" s="125">
        <f t="shared" si="1"/>
        <v>35135.100000000013</v>
      </c>
      <c r="F99" s="142"/>
      <c r="G99" s="144"/>
      <c r="H99" s="144"/>
      <c r="I99" s="143"/>
    </row>
    <row r="100" spans="1:9" s="146" customFormat="1" ht="63.75" hidden="1" customHeight="1">
      <c r="A100" s="145">
        <v>45737</v>
      </c>
      <c r="B100" s="147" t="s">
        <v>195</v>
      </c>
      <c r="C100" s="125">
        <v>1.2</v>
      </c>
      <c r="D100" s="125"/>
      <c r="E100" s="125">
        <f t="shared" si="1"/>
        <v>35133.900000000016</v>
      </c>
      <c r="F100" s="142"/>
      <c r="G100" s="144"/>
      <c r="H100" s="144"/>
      <c r="I100" s="143"/>
    </row>
    <row r="101" spans="1:9" s="146" customFormat="1" ht="63.75" hidden="1" customHeight="1">
      <c r="A101" s="145">
        <v>45737</v>
      </c>
      <c r="B101" s="147" t="s">
        <v>232</v>
      </c>
      <c r="C101" s="125">
        <v>23910</v>
      </c>
      <c r="D101" s="125"/>
      <c r="E101" s="125">
        <f t="shared" si="1"/>
        <v>11223.900000000016</v>
      </c>
      <c r="F101" s="142"/>
      <c r="G101" s="144"/>
      <c r="H101" s="144"/>
      <c r="I101" s="143"/>
    </row>
    <row r="102" spans="1:9" s="146" customFormat="1" ht="63.75" hidden="1" customHeight="1">
      <c r="A102" s="145">
        <v>45737</v>
      </c>
      <c r="B102" s="147" t="s">
        <v>203</v>
      </c>
      <c r="C102" s="125">
        <v>7.5</v>
      </c>
      <c r="D102" s="125"/>
      <c r="E102" s="125">
        <f t="shared" si="1"/>
        <v>11216.400000000016</v>
      </c>
      <c r="F102" s="142"/>
      <c r="G102" s="144"/>
      <c r="H102" s="144"/>
      <c r="I102" s="143"/>
    </row>
    <row r="103" spans="1:9" s="146" customFormat="1" ht="63.75" hidden="1" customHeight="1">
      <c r="A103" s="145">
        <v>45737</v>
      </c>
      <c r="B103" s="147" t="s">
        <v>195</v>
      </c>
      <c r="C103" s="125">
        <v>1.2</v>
      </c>
      <c r="D103" s="125"/>
      <c r="E103" s="125">
        <f t="shared" si="1"/>
        <v>11215.200000000015</v>
      </c>
      <c r="F103" s="142"/>
      <c r="G103" s="144"/>
      <c r="H103" s="144"/>
      <c r="I103" s="143"/>
    </row>
    <row r="104" spans="1:9" s="146" customFormat="1" ht="63.75" hidden="1" customHeight="1">
      <c r="A104" s="145">
        <v>45737</v>
      </c>
      <c r="B104" s="147" t="s">
        <v>283</v>
      </c>
      <c r="C104" s="125">
        <v>9383.24</v>
      </c>
      <c r="D104" s="125"/>
      <c r="E104" s="125">
        <f t="shared" si="1"/>
        <v>1831.9600000000155</v>
      </c>
      <c r="F104" s="142"/>
      <c r="G104" s="144"/>
      <c r="H104" s="144"/>
      <c r="I104" s="143"/>
    </row>
    <row r="105" spans="1:9" s="146" customFormat="1" ht="63.75" hidden="1" customHeight="1">
      <c r="A105" s="145">
        <v>45737</v>
      </c>
      <c r="B105" s="147" t="s">
        <v>203</v>
      </c>
      <c r="C105" s="125">
        <v>7.5</v>
      </c>
      <c r="D105" s="125"/>
      <c r="E105" s="125">
        <f t="shared" si="1"/>
        <v>1824.4600000000155</v>
      </c>
      <c r="F105" s="142"/>
      <c r="G105" s="144"/>
      <c r="H105" s="144"/>
      <c r="I105" s="143"/>
    </row>
    <row r="106" spans="1:9" s="146" customFormat="1" ht="63.75" hidden="1" customHeight="1">
      <c r="A106" s="145">
        <v>45737</v>
      </c>
      <c r="B106" s="147" t="s">
        <v>195</v>
      </c>
      <c r="C106" s="125">
        <v>1.2</v>
      </c>
      <c r="D106" s="125"/>
      <c r="E106" s="125">
        <f t="shared" si="1"/>
        <v>1823.2600000000155</v>
      </c>
      <c r="F106" s="142"/>
      <c r="G106" s="144"/>
      <c r="H106" s="144"/>
      <c r="I106" s="143"/>
    </row>
    <row r="107" spans="1:9" s="146" customFormat="1" ht="63.75" customHeight="1">
      <c r="A107" s="145">
        <v>45744</v>
      </c>
      <c r="B107" s="147" t="s">
        <v>266</v>
      </c>
      <c r="C107" s="125"/>
      <c r="D107" s="169">
        <v>11600</v>
      </c>
      <c r="E107" s="125">
        <f t="shared" si="1"/>
        <v>13423.260000000015</v>
      </c>
      <c r="F107" s="185">
        <v>261</v>
      </c>
      <c r="G107" s="183">
        <v>4268</v>
      </c>
      <c r="H107" s="183" t="s">
        <v>125</v>
      </c>
      <c r="I107" s="184" t="s">
        <v>37</v>
      </c>
    </row>
    <row r="108" spans="1:9" s="146" customFormat="1" ht="63.75" customHeight="1">
      <c r="A108" s="145">
        <v>45744</v>
      </c>
      <c r="B108" s="147" t="s">
        <v>270</v>
      </c>
      <c r="C108" s="125"/>
      <c r="D108" s="169">
        <v>34621.480000000003</v>
      </c>
      <c r="E108" s="125">
        <f t="shared" si="1"/>
        <v>48044.74000000002</v>
      </c>
      <c r="F108" s="185">
        <v>427</v>
      </c>
      <c r="G108" s="183">
        <v>4269</v>
      </c>
      <c r="H108" s="183" t="s">
        <v>127</v>
      </c>
      <c r="I108" s="184" t="s">
        <v>37</v>
      </c>
    </row>
    <row r="109" spans="1:9" s="146" customFormat="1" ht="63.75" customHeight="1">
      <c r="A109" s="145">
        <v>45744</v>
      </c>
      <c r="B109" s="147" t="s">
        <v>270</v>
      </c>
      <c r="C109" s="125"/>
      <c r="D109" s="169">
        <v>34621.480000000003</v>
      </c>
      <c r="E109" s="125">
        <f t="shared" si="1"/>
        <v>82666.22000000003</v>
      </c>
      <c r="F109" s="185">
        <v>427</v>
      </c>
      <c r="G109" s="183">
        <v>4270</v>
      </c>
      <c r="H109" s="183" t="s">
        <v>128</v>
      </c>
      <c r="I109" s="184" t="s">
        <v>37</v>
      </c>
    </row>
    <row r="110" spans="1:9" s="146" customFormat="1" ht="63.75" customHeight="1">
      <c r="A110" s="145">
        <v>45744</v>
      </c>
      <c r="B110" s="147" t="s">
        <v>270</v>
      </c>
      <c r="C110" s="125"/>
      <c r="D110" s="169">
        <v>34805.9</v>
      </c>
      <c r="E110" s="125">
        <f t="shared" si="1"/>
        <v>117472.12000000002</v>
      </c>
      <c r="F110" s="185">
        <v>427</v>
      </c>
      <c r="G110" s="183">
        <v>4271</v>
      </c>
      <c r="H110" s="183" t="s">
        <v>126</v>
      </c>
      <c r="I110" s="184" t="s">
        <v>37</v>
      </c>
    </row>
    <row r="111" spans="1:9" s="146" customFormat="1" ht="63.75" customHeight="1">
      <c r="A111" s="145">
        <v>45744</v>
      </c>
      <c r="B111" s="147" t="s">
        <v>270</v>
      </c>
      <c r="C111" s="125"/>
      <c r="D111" s="169">
        <v>62035.39</v>
      </c>
      <c r="E111" s="125">
        <f t="shared" si="1"/>
        <v>179507.51</v>
      </c>
      <c r="F111" s="185">
        <v>427</v>
      </c>
      <c r="G111" s="183">
        <v>4272</v>
      </c>
      <c r="H111" s="183" t="s">
        <v>129</v>
      </c>
      <c r="I111" s="184" t="s">
        <v>37</v>
      </c>
    </row>
    <row r="112" spans="1:9" s="146" customFormat="1" ht="63.75" hidden="1" customHeight="1">
      <c r="A112" s="145">
        <v>45744</v>
      </c>
      <c r="B112" s="147" t="s">
        <v>260</v>
      </c>
      <c r="C112" s="125">
        <v>31429.040000000001</v>
      </c>
      <c r="D112" s="125"/>
      <c r="E112" s="125">
        <f t="shared" si="1"/>
        <v>148078.47</v>
      </c>
      <c r="F112" s="142"/>
      <c r="G112" s="144"/>
      <c r="H112" s="144"/>
      <c r="I112" s="143"/>
    </row>
    <row r="113" spans="1:10" s="146" customFormat="1" ht="63.75" hidden="1" customHeight="1">
      <c r="A113" s="145">
        <v>45744</v>
      </c>
      <c r="B113" s="147" t="s">
        <v>203</v>
      </c>
      <c r="C113" s="125">
        <v>7.5</v>
      </c>
      <c r="D113" s="125"/>
      <c r="E113" s="125">
        <f t="shared" si="1"/>
        <v>148070.97</v>
      </c>
      <c r="F113" s="142"/>
      <c r="G113" s="144"/>
      <c r="H113" s="144"/>
      <c r="I113" s="143"/>
    </row>
    <row r="114" spans="1:10" s="146" customFormat="1" ht="63.75" hidden="1" customHeight="1">
      <c r="A114" s="145">
        <v>45744</v>
      </c>
      <c r="B114" s="147" t="s">
        <v>195</v>
      </c>
      <c r="C114" s="125">
        <v>1.2</v>
      </c>
      <c r="D114" s="125"/>
      <c r="E114" s="125">
        <f t="shared" si="1"/>
        <v>148069.76999999999</v>
      </c>
      <c r="F114" s="142"/>
      <c r="G114" s="144"/>
      <c r="H114" s="144"/>
      <c r="I114" s="143"/>
    </row>
    <row r="115" spans="1:10" s="146" customFormat="1" ht="63.75" hidden="1" customHeight="1">
      <c r="A115" s="145">
        <v>45744</v>
      </c>
      <c r="B115" s="147" t="s">
        <v>260</v>
      </c>
      <c r="C115" s="125">
        <v>5814.71</v>
      </c>
      <c r="D115" s="125"/>
      <c r="E115" s="125">
        <f t="shared" si="1"/>
        <v>142255.06</v>
      </c>
      <c r="F115" s="142"/>
      <c r="G115" s="144"/>
      <c r="H115" s="144"/>
      <c r="I115" s="143"/>
    </row>
    <row r="116" spans="1:10" s="146" customFormat="1" ht="63.75" hidden="1" customHeight="1">
      <c r="A116" s="145">
        <v>45744</v>
      </c>
      <c r="B116" s="147" t="s">
        <v>203</v>
      </c>
      <c r="C116" s="125">
        <v>7.5</v>
      </c>
      <c r="D116" s="125"/>
      <c r="E116" s="125">
        <f t="shared" si="1"/>
        <v>142247.56</v>
      </c>
      <c r="F116" s="142"/>
      <c r="G116" s="144"/>
      <c r="H116" s="144"/>
      <c r="I116" s="143"/>
    </row>
    <row r="117" spans="1:10" s="146" customFormat="1" ht="63.75" hidden="1" customHeight="1">
      <c r="A117" s="145">
        <v>45744</v>
      </c>
      <c r="B117" s="147" t="s">
        <v>195</v>
      </c>
      <c r="C117" s="125">
        <v>1.2</v>
      </c>
      <c r="D117" s="125"/>
      <c r="E117" s="125">
        <f t="shared" si="1"/>
        <v>142246.35999999999</v>
      </c>
      <c r="F117" s="142"/>
      <c r="G117" s="144"/>
      <c r="H117" s="144"/>
      <c r="I117" s="143"/>
    </row>
    <row r="118" spans="1:10" s="146" customFormat="1" ht="63.75" customHeight="1">
      <c r="A118" s="145">
        <v>45744</v>
      </c>
      <c r="B118" s="147" t="s">
        <v>284</v>
      </c>
      <c r="C118" s="125"/>
      <c r="D118" s="169">
        <v>20304.580000000002</v>
      </c>
      <c r="E118" s="125">
        <f t="shared" si="1"/>
        <v>162550.94</v>
      </c>
      <c r="F118" s="185">
        <v>213</v>
      </c>
      <c r="G118" s="183">
        <v>4282</v>
      </c>
      <c r="H118" s="183" t="s">
        <v>139</v>
      </c>
      <c r="I118" s="184" t="s">
        <v>45</v>
      </c>
      <c r="J118" s="146" t="s">
        <v>138</v>
      </c>
    </row>
    <row r="119" spans="1:10" s="146" customFormat="1" ht="63.75" hidden="1" customHeight="1">
      <c r="A119" s="145">
        <v>45744</v>
      </c>
      <c r="B119" s="147" t="s">
        <v>261</v>
      </c>
      <c r="C119" s="125">
        <v>1864.99</v>
      </c>
      <c r="D119" s="125"/>
      <c r="E119" s="125">
        <f t="shared" si="1"/>
        <v>160685.95000000001</v>
      </c>
      <c r="F119" s="142"/>
      <c r="G119" s="144"/>
      <c r="H119" s="144"/>
      <c r="I119" s="143"/>
    </row>
    <row r="120" spans="1:10" s="146" customFormat="1" ht="63.75" hidden="1" customHeight="1">
      <c r="A120" s="145">
        <v>45744</v>
      </c>
      <c r="B120" s="147" t="s">
        <v>203</v>
      </c>
      <c r="C120" s="125">
        <v>7.5</v>
      </c>
      <c r="D120" s="125"/>
      <c r="E120" s="125">
        <f t="shared" si="1"/>
        <v>160678.45000000001</v>
      </c>
      <c r="F120" s="142"/>
      <c r="G120" s="144"/>
      <c r="H120" s="144"/>
      <c r="I120" s="143"/>
    </row>
    <row r="121" spans="1:10" s="146" customFormat="1" ht="63.75" hidden="1" customHeight="1">
      <c r="A121" s="145">
        <v>45744</v>
      </c>
      <c r="B121" s="147" t="s">
        <v>195</v>
      </c>
      <c r="C121" s="125">
        <v>1.2</v>
      </c>
      <c r="D121" s="125"/>
      <c r="E121" s="125">
        <f t="shared" si="1"/>
        <v>160677.25</v>
      </c>
      <c r="F121" s="142"/>
      <c r="G121" s="144"/>
      <c r="H121" s="144"/>
      <c r="I121" s="143"/>
    </row>
    <row r="122" spans="1:10" s="146" customFormat="1" ht="63.75" hidden="1" customHeight="1">
      <c r="A122" s="145">
        <v>45744</v>
      </c>
      <c r="B122" s="147" t="s">
        <v>258</v>
      </c>
      <c r="C122" s="125">
        <v>3682.3</v>
      </c>
      <c r="D122" s="125"/>
      <c r="E122" s="125">
        <f t="shared" si="1"/>
        <v>156994.95000000001</v>
      </c>
      <c r="F122" s="142"/>
      <c r="G122" s="144"/>
      <c r="H122" s="144"/>
      <c r="I122" s="143"/>
    </row>
    <row r="123" spans="1:10" s="146" customFormat="1" ht="63.75" hidden="1" customHeight="1">
      <c r="A123" s="145">
        <v>45744</v>
      </c>
      <c r="B123" s="147" t="s">
        <v>203</v>
      </c>
      <c r="C123" s="125">
        <v>7.5</v>
      </c>
      <c r="D123" s="125"/>
      <c r="E123" s="125">
        <f t="shared" si="1"/>
        <v>156987.45000000001</v>
      </c>
      <c r="F123" s="142"/>
      <c r="G123" s="144"/>
      <c r="H123" s="144"/>
      <c r="I123" s="143"/>
    </row>
    <row r="124" spans="1:10" s="146" customFormat="1" ht="63.75" hidden="1" customHeight="1">
      <c r="A124" s="145">
        <v>45744</v>
      </c>
      <c r="B124" s="147" t="s">
        <v>195</v>
      </c>
      <c r="C124" s="125">
        <v>1.2</v>
      </c>
      <c r="D124" s="125"/>
      <c r="E124" s="125">
        <f t="shared" si="1"/>
        <v>156986.25</v>
      </c>
      <c r="F124" s="142"/>
      <c r="G124" s="144"/>
      <c r="H124" s="144"/>
      <c r="I124" s="143"/>
    </row>
    <row r="125" spans="1:10" s="146" customFormat="1" ht="63.75" hidden="1" customHeight="1">
      <c r="A125" s="145">
        <v>45744</v>
      </c>
      <c r="B125" s="147" t="s">
        <v>227</v>
      </c>
      <c r="C125" s="125">
        <v>61577.9</v>
      </c>
      <c r="D125" s="125"/>
      <c r="E125" s="125">
        <f t="shared" si="1"/>
        <v>95408.35</v>
      </c>
      <c r="F125" s="142"/>
      <c r="G125" s="144"/>
      <c r="H125" s="144"/>
      <c r="I125" s="143"/>
    </row>
    <row r="126" spans="1:10" s="146" customFormat="1" ht="63.75" hidden="1" customHeight="1">
      <c r="A126" s="145">
        <v>45744</v>
      </c>
      <c r="B126" s="147" t="s">
        <v>203</v>
      </c>
      <c r="C126" s="125">
        <v>7.5</v>
      </c>
      <c r="D126" s="125"/>
      <c r="E126" s="125">
        <f t="shared" si="1"/>
        <v>95400.85</v>
      </c>
      <c r="F126" s="142"/>
      <c r="G126" s="144"/>
      <c r="H126" s="144"/>
      <c r="I126" s="143"/>
    </row>
    <row r="127" spans="1:10" s="146" customFormat="1" ht="63.75" hidden="1" customHeight="1">
      <c r="A127" s="145">
        <v>45744</v>
      </c>
      <c r="B127" s="147" t="s">
        <v>195</v>
      </c>
      <c r="C127" s="125">
        <v>1.2</v>
      </c>
      <c r="D127" s="125"/>
      <c r="E127" s="125">
        <f t="shared" si="1"/>
        <v>95399.650000000009</v>
      </c>
      <c r="F127" s="142"/>
      <c r="G127" s="144"/>
      <c r="H127" s="144"/>
      <c r="I127" s="143"/>
    </row>
    <row r="128" spans="1:10" s="146" customFormat="1" ht="63.75" hidden="1" customHeight="1">
      <c r="A128" s="145">
        <v>45744</v>
      </c>
      <c r="B128" s="147" t="s">
        <v>277</v>
      </c>
      <c r="C128" s="125">
        <v>1643.91</v>
      </c>
      <c r="D128" s="125"/>
      <c r="E128" s="125">
        <f t="shared" si="1"/>
        <v>93755.74</v>
      </c>
      <c r="F128" s="142"/>
      <c r="G128" s="144"/>
      <c r="H128" s="144"/>
      <c r="I128" s="143"/>
    </row>
    <row r="129" spans="1:10" s="146" customFormat="1" ht="63.75" hidden="1" customHeight="1">
      <c r="A129" s="145">
        <v>45744</v>
      </c>
      <c r="B129" s="147" t="s">
        <v>203</v>
      </c>
      <c r="C129" s="125">
        <v>7.5</v>
      </c>
      <c r="D129" s="125"/>
      <c r="E129" s="125">
        <f t="shared" si="1"/>
        <v>93748.24</v>
      </c>
      <c r="F129" s="142"/>
      <c r="G129" s="144"/>
      <c r="H129" s="144"/>
      <c r="I129" s="143"/>
    </row>
    <row r="130" spans="1:10" s="146" customFormat="1" ht="63.75" hidden="1" customHeight="1">
      <c r="A130" s="145">
        <v>45744</v>
      </c>
      <c r="B130" s="147" t="s">
        <v>195</v>
      </c>
      <c r="C130" s="125">
        <v>1.2</v>
      </c>
      <c r="D130" s="125"/>
      <c r="E130" s="125">
        <f t="shared" si="1"/>
        <v>93747.040000000008</v>
      </c>
      <c r="F130" s="142"/>
      <c r="G130" s="144"/>
      <c r="H130" s="144"/>
      <c r="I130" s="143"/>
    </row>
    <row r="131" spans="1:10" s="146" customFormat="1" ht="63.75" hidden="1" customHeight="1">
      <c r="A131" s="145">
        <v>45745</v>
      </c>
      <c r="B131" s="147" t="s">
        <v>207</v>
      </c>
      <c r="C131" s="125">
        <v>3000</v>
      </c>
      <c r="D131" s="125"/>
      <c r="E131" s="125">
        <f t="shared" si="1"/>
        <v>90747.040000000008</v>
      </c>
      <c r="F131" s="142"/>
      <c r="G131" s="144"/>
      <c r="H131" s="144"/>
      <c r="I131" s="143"/>
    </row>
    <row r="132" spans="1:10" s="146" customFormat="1" ht="63.75" hidden="1" customHeight="1">
      <c r="A132" s="145">
        <v>45745</v>
      </c>
      <c r="B132" s="147" t="s">
        <v>203</v>
      </c>
      <c r="C132" s="125">
        <v>7.5</v>
      </c>
      <c r="D132" s="125"/>
      <c r="E132" s="125">
        <f t="shared" si="1"/>
        <v>90739.540000000008</v>
      </c>
      <c r="F132" s="142"/>
      <c r="G132" s="144"/>
      <c r="H132" s="144"/>
      <c r="I132" s="143"/>
    </row>
    <row r="133" spans="1:10" s="146" customFormat="1" ht="63.75" hidden="1" customHeight="1">
      <c r="A133" s="145">
        <v>45745</v>
      </c>
      <c r="B133" s="147" t="s">
        <v>195</v>
      </c>
      <c r="C133" s="125">
        <v>1.2</v>
      </c>
      <c r="D133" s="125"/>
      <c r="E133" s="125">
        <f t="shared" si="1"/>
        <v>90738.340000000011</v>
      </c>
      <c r="F133" s="142"/>
      <c r="G133" s="144"/>
      <c r="H133" s="144"/>
      <c r="I133" s="143"/>
    </row>
    <row r="134" spans="1:10" s="146" customFormat="1" ht="63.75" hidden="1" customHeight="1">
      <c r="A134" s="145">
        <v>45747</v>
      </c>
      <c r="B134" s="147" t="s">
        <v>161</v>
      </c>
      <c r="C134" s="125">
        <v>10000</v>
      </c>
      <c r="D134" s="125"/>
      <c r="E134" s="125">
        <f t="shared" si="1"/>
        <v>80738.340000000011</v>
      </c>
      <c r="F134" s="142"/>
      <c r="G134" s="144"/>
      <c r="H134" s="144"/>
      <c r="I134" s="143"/>
    </row>
    <row r="135" spans="1:10" s="146" customFormat="1" ht="63.75" customHeight="1">
      <c r="A135" s="145">
        <v>45747</v>
      </c>
      <c r="B135" s="147" t="s">
        <v>284</v>
      </c>
      <c r="C135" s="125"/>
      <c r="D135" s="169">
        <v>22293.75</v>
      </c>
      <c r="E135" s="125">
        <f t="shared" ref="E135:E156" si="2">E134-C135+D135</f>
        <v>103032.09000000001</v>
      </c>
      <c r="F135" s="185">
        <v>213</v>
      </c>
      <c r="G135" s="183">
        <v>4283</v>
      </c>
      <c r="H135" s="183" t="s">
        <v>140</v>
      </c>
      <c r="I135" s="184" t="s">
        <v>45</v>
      </c>
      <c r="J135" s="146" t="s">
        <v>138</v>
      </c>
    </row>
    <row r="136" spans="1:10" s="146" customFormat="1" ht="63.75" hidden="1" customHeight="1">
      <c r="A136" s="145">
        <v>45747</v>
      </c>
      <c r="B136" s="147" t="s">
        <v>285</v>
      </c>
      <c r="C136" s="125">
        <v>74662</v>
      </c>
      <c r="D136" s="125"/>
      <c r="E136" s="125">
        <f t="shared" si="2"/>
        <v>28370.090000000011</v>
      </c>
      <c r="F136" s="142"/>
      <c r="G136" s="144"/>
      <c r="H136" s="144"/>
      <c r="I136" s="143"/>
    </row>
    <row r="137" spans="1:10" s="146" customFormat="1" ht="63.75" hidden="1" customHeight="1">
      <c r="A137" s="145">
        <v>45747</v>
      </c>
      <c r="B137" s="147" t="s">
        <v>203</v>
      </c>
      <c r="C137" s="125">
        <v>7.5</v>
      </c>
      <c r="D137" s="125"/>
      <c r="E137" s="125">
        <f t="shared" si="2"/>
        <v>28362.590000000011</v>
      </c>
      <c r="F137" s="142"/>
      <c r="G137" s="144"/>
      <c r="H137" s="144"/>
      <c r="I137" s="143"/>
    </row>
    <row r="138" spans="1:10" s="146" customFormat="1" ht="63.75" hidden="1" customHeight="1">
      <c r="A138" s="145">
        <v>45747</v>
      </c>
      <c r="B138" s="147" t="s">
        <v>195</v>
      </c>
      <c r="C138" s="125">
        <v>1.2</v>
      </c>
      <c r="D138" s="125"/>
      <c r="E138" s="125">
        <f t="shared" si="2"/>
        <v>28361.39000000001</v>
      </c>
      <c r="F138" s="142"/>
      <c r="G138" s="144"/>
      <c r="H138" s="144"/>
      <c r="I138" s="143"/>
    </row>
    <row r="139" spans="1:10" s="146" customFormat="1" ht="63.75" hidden="1" customHeight="1">
      <c r="A139" s="145">
        <v>45747</v>
      </c>
      <c r="B139" s="147" t="s">
        <v>286</v>
      </c>
      <c r="C139" s="125">
        <v>15612.5</v>
      </c>
      <c r="D139" s="125"/>
      <c r="E139" s="125">
        <f t="shared" si="2"/>
        <v>12748.89000000001</v>
      </c>
      <c r="F139" s="142"/>
      <c r="G139" s="144"/>
      <c r="H139" s="144"/>
      <c r="I139" s="143"/>
    </row>
    <row r="140" spans="1:10" s="146" customFormat="1" ht="63.75" hidden="1" customHeight="1">
      <c r="A140" s="145">
        <v>45747</v>
      </c>
      <c r="B140" s="147" t="s">
        <v>203</v>
      </c>
      <c r="C140" s="125">
        <v>7.5</v>
      </c>
      <c r="D140" s="125"/>
      <c r="E140" s="125">
        <f t="shared" si="2"/>
        <v>12741.39000000001</v>
      </c>
      <c r="F140" s="142"/>
      <c r="G140" s="144"/>
      <c r="H140" s="144"/>
      <c r="I140" s="143"/>
    </row>
    <row r="141" spans="1:10" s="146" customFormat="1" ht="63.75" hidden="1" customHeight="1">
      <c r="A141" s="145">
        <v>45747</v>
      </c>
      <c r="B141" s="147" t="s">
        <v>195</v>
      </c>
      <c r="C141" s="125">
        <v>1.2</v>
      </c>
      <c r="D141" s="125"/>
      <c r="E141" s="125">
        <f t="shared" si="2"/>
        <v>12740.19000000001</v>
      </c>
      <c r="F141" s="142"/>
      <c r="G141" s="144"/>
      <c r="H141" s="144"/>
      <c r="I141" s="143"/>
    </row>
    <row r="142" spans="1:10" s="146" customFormat="1" ht="63.75" hidden="1" customHeight="1">
      <c r="A142" s="145">
        <v>45747</v>
      </c>
      <c r="B142" s="147" t="s">
        <v>287</v>
      </c>
      <c r="C142" s="125">
        <v>1972</v>
      </c>
      <c r="D142" s="125"/>
      <c r="E142" s="125">
        <f t="shared" si="2"/>
        <v>10768.19000000001</v>
      </c>
      <c r="F142" s="142"/>
      <c r="G142" s="144"/>
      <c r="H142" s="144"/>
      <c r="I142" s="143"/>
    </row>
    <row r="143" spans="1:10" s="146" customFormat="1" ht="63.75" hidden="1" customHeight="1">
      <c r="A143" s="145">
        <v>45747</v>
      </c>
      <c r="B143" s="147" t="s">
        <v>203</v>
      </c>
      <c r="C143" s="125">
        <v>7.5</v>
      </c>
      <c r="D143" s="125"/>
      <c r="E143" s="125">
        <f t="shared" si="2"/>
        <v>10760.69000000001</v>
      </c>
      <c r="F143" s="142"/>
      <c r="G143" s="144"/>
      <c r="H143" s="144"/>
      <c r="I143" s="143"/>
    </row>
    <row r="144" spans="1:10" s="146" customFormat="1" ht="63.75" hidden="1" customHeight="1">
      <c r="A144" s="145">
        <v>45747</v>
      </c>
      <c r="B144" s="147" t="s">
        <v>195</v>
      </c>
      <c r="C144" s="125">
        <v>1.2</v>
      </c>
      <c r="D144" s="125"/>
      <c r="E144" s="125">
        <f t="shared" si="2"/>
        <v>10759.490000000009</v>
      </c>
      <c r="F144" s="142"/>
      <c r="G144" s="144"/>
      <c r="H144" s="144"/>
      <c r="I144" s="143"/>
    </row>
    <row r="145" spans="1:9" s="146" customFormat="1" ht="63.75" hidden="1" customHeight="1">
      <c r="A145" s="145">
        <v>45747</v>
      </c>
      <c r="B145" s="147" t="s">
        <v>288</v>
      </c>
      <c r="C145" s="125">
        <v>1350</v>
      </c>
      <c r="D145" s="125"/>
      <c r="E145" s="125">
        <f t="shared" si="2"/>
        <v>9409.4900000000089</v>
      </c>
      <c r="F145" s="142"/>
      <c r="G145" s="144"/>
      <c r="H145" s="144"/>
      <c r="I145" s="143"/>
    </row>
    <row r="146" spans="1:9" s="146" customFormat="1" ht="63.75" hidden="1" customHeight="1">
      <c r="A146" s="145">
        <v>45747</v>
      </c>
      <c r="B146" s="147" t="s">
        <v>203</v>
      </c>
      <c r="C146" s="125">
        <v>7.5</v>
      </c>
      <c r="D146" s="125"/>
      <c r="E146" s="125">
        <f t="shared" si="2"/>
        <v>9401.9900000000089</v>
      </c>
      <c r="F146" s="142"/>
      <c r="G146" s="144"/>
      <c r="H146" s="144"/>
      <c r="I146" s="143"/>
    </row>
    <row r="147" spans="1:9" s="146" customFormat="1" ht="63.75" hidden="1" customHeight="1">
      <c r="A147" s="145">
        <v>45747</v>
      </c>
      <c r="B147" s="147" t="s">
        <v>195</v>
      </c>
      <c r="C147" s="125">
        <v>1.2</v>
      </c>
      <c r="D147" s="125"/>
      <c r="E147" s="125">
        <f t="shared" si="2"/>
        <v>9400.7900000000081</v>
      </c>
      <c r="F147" s="142"/>
      <c r="G147" s="144"/>
      <c r="H147" s="144"/>
      <c r="I147" s="143"/>
    </row>
    <row r="148" spans="1:9" s="146" customFormat="1" ht="63.75" hidden="1" customHeight="1">
      <c r="A148" s="145">
        <v>45747</v>
      </c>
      <c r="B148" s="147" t="s">
        <v>289</v>
      </c>
      <c r="C148" s="125">
        <v>1624</v>
      </c>
      <c r="D148" s="125"/>
      <c r="E148" s="125">
        <f t="shared" si="2"/>
        <v>7776.7900000000081</v>
      </c>
      <c r="F148" s="142"/>
      <c r="G148" s="144"/>
      <c r="H148" s="144"/>
      <c r="I148" s="143"/>
    </row>
    <row r="149" spans="1:9" s="146" customFormat="1" ht="63.75" hidden="1" customHeight="1">
      <c r="A149" s="145">
        <v>45747</v>
      </c>
      <c r="B149" s="147" t="s">
        <v>203</v>
      </c>
      <c r="C149" s="125">
        <v>7.5</v>
      </c>
      <c r="D149" s="125"/>
      <c r="E149" s="125">
        <f t="shared" si="2"/>
        <v>7769.2900000000081</v>
      </c>
      <c r="F149" s="142"/>
      <c r="G149" s="144"/>
      <c r="H149" s="144"/>
      <c r="I149" s="143"/>
    </row>
    <row r="150" spans="1:9" s="146" customFormat="1" ht="63.75" hidden="1" customHeight="1">
      <c r="A150" s="145">
        <v>45747</v>
      </c>
      <c r="B150" s="147" t="s">
        <v>195</v>
      </c>
      <c r="C150" s="125">
        <v>1.2</v>
      </c>
      <c r="D150" s="125"/>
      <c r="E150" s="125">
        <f t="shared" si="2"/>
        <v>7768.0900000000083</v>
      </c>
      <c r="F150" s="142"/>
      <c r="G150" s="144"/>
      <c r="H150" s="144"/>
      <c r="I150" s="143"/>
    </row>
    <row r="151" spans="1:9" s="146" customFormat="1" ht="63.75" hidden="1" customHeight="1">
      <c r="A151" s="145">
        <v>45747</v>
      </c>
      <c r="B151" s="147" t="s">
        <v>275</v>
      </c>
      <c r="C151" s="125">
        <v>2654.31</v>
      </c>
      <c r="D151" s="125"/>
      <c r="E151" s="125">
        <f t="shared" si="2"/>
        <v>5113.7800000000079</v>
      </c>
      <c r="F151" s="142"/>
      <c r="G151" s="144"/>
      <c r="H151" s="144"/>
      <c r="I151" s="143"/>
    </row>
    <row r="152" spans="1:9" s="146" customFormat="1" ht="63.75" hidden="1" customHeight="1">
      <c r="A152" s="145">
        <v>45747</v>
      </c>
      <c r="B152" s="147" t="s">
        <v>203</v>
      </c>
      <c r="C152" s="125">
        <v>7.5</v>
      </c>
      <c r="D152" s="125"/>
      <c r="E152" s="125">
        <f t="shared" si="2"/>
        <v>5106.2800000000079</v>
      </c>
      <c r="F152" s="142"/>
      <c r="G152" s="144"/>
      <c r="H152" s="144"/>
      <c r="I152" s="143"/>
    </row>
    <row r="153" spans="1:9" s="146" customFormat="1" ht="63.75" hidden="1" customHeight="1">
      <c r="A153" s="145">
        <v>45747</v>
      </c>
      <c r="B153" s="147" t="s">
        <v>195</v>
      </c>
      <c r="C153" s="125">
        <v>1.2</v>
      </c>
      <c r="D153" s="125"/>
      <c r="E153" s="125">
        <f t="shared" si="2"/>
        <v>5105.0800000000081</v>
      </c>
      <c r="F153" s="142"/>
      <c r="G153" s="144"/>
      <c r="H153" s="144"/>
      <c r="I153" s="143"/>
    </row>
    <row r="154" spans="1:9" s="146" customFormat="1" ht="63.75" hidden="1" customHeight="1">
      <c r="A154" s="145">
        <v>45747</v>
      </c>
      <c r="B154" s="147" t="s">
        <v>277</v>
      </c>
      <c r="C154" s="125">
        <v>1489.79</v>
      </c>
      <c r="D154" s="125"/>
      <c r="E154" s="125">
        <f t="shared" si="2"/>
        <v>3615.2900000000081</v>
      </c>
      <c r="F154" s="142"/>
      <c r="G154" s="144"/>
      <c r="H154" s="144"/>
      <c r="I154" s="143"/>
    </row>
    <row r="155" spans="1:9" s="146" customFormat="1" ht="63.75" hidden="1" customHeight="1">
      <c r="A155" s="145">
        <v>45747</v>
      </c>
      <c r="B155" s="147" t="s">
        <v>203</v>
      </c>
      <c r="C155" s="125">
        <v>7.5</v>
      </c>
      <c r="D155" s="125"/>
      <c r="E155" s="125">
        <f t="shared" si="2"/>
        <v>3607.7900000000081</v>
      </c>
      <c r="F155" s="142"/>
      <c r="G155" s="144"/>
      <c r="H155" s="144"/>
      <c r="I155" s="143"/>
    </row>
    <row r="156" spans="1:9" s="146" customFormat="1" ht="63.75" hidden="1" customHeight="1">
      <c r="A156" s="145">
        <v>45747</v>
      </c>
      <c r="B156" s="147" t="s">
        <v>195</v>
      </c>
      <c r="C156" s="125">
        <v>1.2</v>
      </c>
      <c r="D156" s="125"/>
      <c r="E156" s="125">
        <f t="shared" si="2"/>
        <v>3606.5900000000083</v>
      </c>
      <c r="F156" s="142"/>
      <c r="G156" s="144"/>
      <c r="H156" s="144"/>
      <c r="I156" s="143"/>
    </row>
  </sheetData>
  <autoFilter ref="A5:I156">
    <filterColumn colId="3">
      <colorFilter dxfId="1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23"/>
  <sheetViews>
    <sheetView zoomScale="110" zoomScaleNormal="110" workbookViewId="0">
      <selection activeCell="B38" sqref="B38"/>
    </sheetView>
  </sheetViews>
  <sheetFormatPr baseColWidth="10" defaultColWidth="10.7109375" defaultRowHeight="12.75"/>
  <cols>
    <col min="1" max="1" width="13.42578125" style="97" bestFit="1" customWidth="1"/>
    <col min="2" max="2" width="46.28515625" style="98" customWidth="1"/>
    <col min="3" max="3" width="9.85546875" style="97" customWidth="1"/>
    <col min="4" max="4" width="11" style="97" customWidth="1"/>
    <col min="5" max="5" width="9.5703125" style="97" customWidth="1"/>
    <col min="6" max="6" width="8.42578125" style="98" customWidth="1"/>
    <col min="7" max="7" width="14.140625" style="98" bestFit="1" customWidth="1"/>
    <col min="8" max="8" width="16.42578125" style="97" customWidth="1"/>
    <col min="9" max="9" width="23" style="100" customWidth="1"/>
    <col min="10" max="16384" width="10.7109375" style="97"/>
  </cols>
  <sheetData>
    <row r="1" spans="1:11" s="92" customFormat="1">
      <c r="A1" s="209" t="s">
        <v>8</v>
      </c>
      <c r="B1" s="209"/>
      <c r="C1" s="209"/>
      <c r="D1" s="209"/>
      <c r="E1" s="209"/>
      <c r="F1" s="209"/>
      <c r="G1" s="209"/>
      <c r="H1" s="209"/>
      <c r="I1" s="131"/>
    </row>
    <row r="2" spans="1:11" s="92" customFormat="1" ht="15.75" customHeight="1" thickBot="1">
      <c r="A2" s="210" t="s">
        <v>36</v>
      </c>
      <c r="B2" s="210"/>
      <c r="C2" s="210"/>
      <c r="D2" s="210"/>
      <c r="E2" s="210"/>
      <c r="F2" s="210"/>
      <c r="G2" s="210"/>
      <c r="H2" s="210"/>
      <c r="I2" s="99"/>
      <c r="K2" s="92">
        <v>858.58</v>
      </c>
    </row>
    <row r="3" spans="1:11" s="95" customFormat="1">
      <c r="A3" s="93" t="s">
        <v>1</v>
      </c>
      <c r="B3" s="94" t="s">
        <v>7</v>
      </c>
      <c r="C3" s="94" t="s">
        <v>4</v>
      </c>
      <c r="D3" s="94" t="s">
        <v>5</v>
      </c>
      <c r="E3" s="195">
        <v>2486.7399999999998</v>
      </c>
      <c r="F3" s="94" t="s">
        <v>6</v>
      </c>
      <c r="G3" s="94" t="s">
        <v>25</v>
      </c>
      <c r="H3" s="108" t="s">
        <v>33</v>
      </c>
      <c r="I3" s="109" t="s">
        <v>34</v>
      </c>
    </row>
    <row r="4" spans="1:11" s="96" customFormat="1">
      <c r="A4" s="101">
        <v>45747</v>
      </c>
      <c r="B4" s="102" t="s">
        <v>293</v>
      </c>
      <c r="C4" s="128">
        <v>220</v>
      </c>
      <c r="D4" s="104">
        <v>0</v>
      </c>
      <c r="E4" s="130">
        <f>E3-C4+D4</f>
        <v>2266.7399999999998</v>
      </c>
      <c r="F4" s="140"/>
      <c r="G4" s="140"/>
      <c r="H4" s="140"/>
      <c r="I4" s="140"/>
    </row>
    <row r="5" spans="1:11" s="96" customFormat="1">
      <c r="A5" s="101">
        <v>45747</v>
      </c>
      <c r="B5" s="102" t="s">
        <v>177</v>
      </c>
      <c r="C5" s="103">
        <v>35.200000000000003</v>
      </c>
      <c r="D5" s="104">
        <v>0</v>
      </c>
      <c r="E5" s="130">
        <f t="shared" ref="E5:E14" si="0">E4-C5+D5</f>
        <v>2231.54</v>
      </c>
      <c r="F5" s="140"/>
      <c r="G5" s="140"/>
      <c r="H5" s="140"/>
      <c r="I5" s="140"/>
    </row>
    <row r="6" spans="1:11" s="96" customFormat="1">
      <c r="A6" s="101"/>
      <c r="B6" s="102"/>
      <c r="C6" s="103">
        <v>0</v>
      </c>
      <c r="D6" s="104">
        <v>0</v>
      </c>
      <c r="E6" s="130">
        <f t="shared" si="0"/>
        <v>2231.54</v>
      </c>
      <c r="F6" s="136"/>
      <c r="G6" s="134"/>
      <c r="H6" s="134"/>
      <c r="I6" s="135"/>
    </row>
    <row r="7" spans="1:11" s="96" customFormat="1">
      <c r="A7" s="101"/>
      <c r="B7" s="102"/>
      <c r="C7" s="103">
        <v>0</v>
      </c>
      <c r="D7" s="104">
        <v>0</v>
      </c>
      <c r="E7" s="130">
        <f t="shared" si="0"/>
        <v>2231.54</v>
      </c>
      <c r="F7" s="136"/>
      <c r="G7" s="134"/>
      <c r="H7" s="134"/>
      <c r="I7" s="135"/>
    </row>
    <row r="8" spans="1:11" s="96" customFormat="1">
      <c r="A8" s="126"/>
      <c r="B8" s="127"/>
      <c r="C8" s="128">
        <v>0</v>
      </c>
      <c r="D8" s="104">
        <v>0</v>
      </c>
      <c r="E8" s="130">
        <f t="shared" si="0"/>
        <v>2231.54</v>
      </c>
      <c r="F8" s="136"/>
      <c r="G8" s="134"/>
      <c r="H8" s="134"/>
      <c r="I8" s="135"/>
    </row>
    <row r="9" spans="1:11" s="96" customFormat="1">
      <c r="A9" s="126"/>
      <c r="B9" s="127"/>
      <c r="C9" s="128">
        <v>0</v>
      </c>
      <c r="D9" s="104">
        <v>0</v>
      </c>
      <c r="E9" s="130">
        <f t="shared" si="0"/>
        <v>2231.54</v>
      </c>
      <c r="F9" s="134"/>
      <c r="G9" s="134"/>
      <c r="H9" s="134"/>
      <c r="I9" s="135"/>
    </row>
    <row r="10" spans="1:11" s="96" customFormat="1">
      <c r="A10" s="126"/>
      <c r="B10" s="127"/>
      <c r="C10" s="128">
        <v>0</v>
      </c>
      <c r="D10" s="104">
        <v>0</v>
      </c>
      <c r="E10" s="130">
        <f t="shared" si="0"/>
        <v>2231.54</v>
      </c>
      <c r="F10" s="136"/>
      <c r="G10" s="134"/>
      <c r="H10" s="134"/>
      <c r="I10" s="135"/>
    </row>
    <row r="11" spans="1:11" s="96" customFormat="1">
      <c r="A11" s="101"/>
      <c r="B11" s="102"/>
      <c r="C11" s="128">
        <v>0</v>
      </c>
      <c r="D11" s="137">
        <v>0</v>
      </c>
      <c r="E11" s="130">
        <f t="shared" si="0"/>
        <v>2231.54</v>
      </c>
      <c r="F11" s="106"/>
      <c r="G11" s="106"/>
      <c r="H11" s="106"/>
      <c r="I11" s="107"/>
    </row>
    <row r="12" spans="1:11" s="96" customFormat="1">
      <c r="A12" s="101"/>
      <c r="B12" s="102"/>
      <c r="C12" s="128">
        <v>0</v>
      </c>
      <c r="D12" s="104">
        <v>0</v>
      </c>
      <c r="E12" s="130">
        <f t="shared" si="0"/>
        <v>2231.54</v>
      </c>
      <c r="F12" s="132"/>
      <c r="G12" s="106"/>
      <c r="H12" s="106"/>
      <c r="I12" s="107"/>
    </row>
    <row r="13" spans="1:11" s="96" customFormat="1">
      <c r="A13" s="126"/>
      <c r="B13" s="102"/>
      <c r="C13" s="128">
        <v>0</v>
      </c>
      <c r="D13" s="138">
        <v>0</v>
      </c>
      <c r="E13" s="130">
        <f t="shared" si="0"/>
        <v>2231.54</v>
      </c>
      <c r="F13" s="139"/>
      <c r="G13" s="106"/>
      <c r="H13" s="106"/>
      <c r="I13" s="107"/>
    </row>
    <row r="14" spans="1:11" s="96" customFormat="1">
      <c r="A14" s="126"/>
      <c r="B14" s="127"/>
      <c r="C14" s="128">
        <v>0</v>
      </c>
      <c r="D14" s="104">
        <v>0</v>
      </c>
      <c r="E14" s="130">
        <f t="shared" si="0"/>
        <v>2231.54</v>
      </c>
      <c r="F14" s="106"/>
      <c r="G14" s="106"/>
      <c r="H14" s="106"/>
      <c r="I14" s="107"/>
    </row>
    <row r="15" spans="1:11" s="96" customFormat="1">
      <c r="A15" s="126"/>
      <c r="B15" s="127"/>
      <c r="C15" s="128">
        <v>0</v>
      </c>
      <c r="D15" s="104">
        <v>0</v>
      </c>
      <c r="E15" s="130">
        <f t="shared" ref="E15:E40" si="1">D15-C15+E14</f>
        <v>2231.54</v>
      </c>
      <c r="F15" s="132"/>
      <c r="G15" s="106"/>
      <c r="H15" s="106"/>
      <c r="I15" s="107"/>
    </row>
    <row r="16" spans="1:11" s="96" customFormat="1">
      <c r="A16" s="126"/>
      <c r="B16" s="127"/>
      <c r="C16" s="128">
        <v>0</v>
      </c>
      <c r="D16" s="104">
        <v>0</v>
      </c>
      <c r="E16" s="130">
        <f t="shared" si="1"/>
        <v>2231.54</v>
      </c>
      <c r="F16" s="132"/>
      <c r="G16" s="106"/>
      <c r="H16" s="106"/>
      <c r="I16" s="107"/>
    </row>
    <row r="17" spans="1:9" s="96" customFormat="1">
      <c r="A17" s="126"/>
      <c r="B17" s="127"/>
      <c r="C17" s="128">
        <v>0</v>
      </c>
      <c r="D17" s="104">
        <v>0</v>
      </c>
      <c r="E17" s="130">
        <f t="shared" si="1"/>
        <v>2231.54</v>
      </c>
      <c r="F17" s="132"/>
      <c r="G17" s="106"/>
      <c r="H17" s="106"/>
      <c r="I17" s="107"/>
    </row>
    <row r="18" spans="1:9" s="96" customFormat="1">
      <c r="A18" s="126"/>
      <c r="B18" s="127"/>
      <c r="C18" s="128">
        <v>0</v>
      </c>
      <c r="D18" s="104">
        <v>0</v>
      </c>
      <c r="E18" s="130">
        <f t="shared" si="1"/>
        <v>2231.54</v>
      </c>
      <c r="F18" s="106"/>
      <c r="G18" s="106"/>
      <c r="H18" s="106"/>
      <c r="I18" s="107"/>
    </row>
    <row r="19" spans="1:9" s="96" customFormat="1">
      <c r="A19" s="126"/>
      <c r="B19" s="127"/>
      <c r="C19" s="128">
        <v>0</v>
      </c>
      <c r="D19" s="104">
        <v>0</v>
      </c>
      <c r="E19" s="130">
        <f t="shared" si="1"/>
        <v>2231.54</v>
      </c>
      <c r="F19" s="106"/>
      <c r="G19" s="106"/>
      <c r="H19" s="106"/>
      <c r="I19" s="107"/>
    </row>
    <row r="20" spans="1:9" s="96" customFormat="1">
      <c r="A20" s="126"/>
      <c r="B20" s="127"/>
      <c r="C20" s="128">
        <v>0</v>
      </c>
      <c r="D20" s="104">
        <v>0</v>
      </c>
      <c r="E20" s="130">
        <f t="shared" si="1"/>
        <v>2231.54</v>
      </c>
      <c r="F20" s="106"/>
      <c r="G20" s="106"/>
      <c r="H20" s="106"/>
      <c r="I20" s="107"/>
    </row>
    <row r="21" spans="1:9" s="96" customFormat="1">
      <c r="A21" s="126"/>
      <c r="B21" s="127"/>
      <c r="C21" s="128">
        <v>0</v>
      </c>
      <c r="D21" s="104">
        <v>0</v>
      </c>
      <c r="E21" s="130">
        <f t="shared" si="1"/>
        <v>2231.54</v>
      </c>
      <c r="F21" s="106"/>
      <c r="G21" s="106"/>
      <c r="H21" s="106"/>
      <c r="I21" s="107"/>
    </row>
    <row r="22" spans="1:9" s="96" customFormat="1">
      <c r="A22" s="126"/>
      <c r="B22" s="127"/>
      <c r="C22" s="128">
        <v>0</v>
      </c>
      <c r="D22" s="104">
        <v>0</v>
      </c>
      <c r="E22" s="130">
        <f t="shared" si="1"/>
        <v>2231.54</v>
      </c>
      <c r="F22" s="106"/>
      <c r="G22" s="106"/>
      <c r="H22" s="106"/>
      <c r="I22" s="107"/>
    </row>
    <row r="23" spans="1:9" s="96" customFormat="1">
      <c r="A23" s="126"/>
      <c r="B23" s="127"/>
      <c r="C23" s="128">
        <v>0</v>
      </c>
      <c r="D23" s="104">
        <v>0</v>
      </c>
      <c r="E23" s="130">
        <f t="shared" si="1"/>
        <v>2231.54</v>
      </c>
      <c r="F23" s="106"/>
      <c r="G23" s="106"/>
      <c r="H23" s="106"/>
      <c r="I23" s="107"/>
    </row>
    <row r="24" spans="1:9" s="96" customFormat="1">
      <c r="A24" s="126"/>
      <c r="B24" s="127"/>
      <c r="C24" s="128">
        <v>0</v>
      </c>
      <c r="D24" s="104">
        <v>0</v>
      </c>
      <c r="E24" s="130">
        <f t="shared" si="1"/>
        <v>2231.54</v>
      </c>
      <c r="F24" s="106"/>
      <c r="G24" s="106"/>
      <c r="H24" s="106"/>
      <c r="I24" s="107"/>
    </row>
    <row r="25" spans="1:9" s="96" customFormat="1">
      <c r="A25" s="126"/>
      <c r="B25" s="127"/>
      <c r="C25" s="128">
        <v>0</v>
      </c>
      <c r="D25" s="104">
        <v>0</v>
      </c>
      <c r="E25" s="130">
        <f t="shared" si="1"/>
        <v>2231.54</v>
      </c>
      <c r="F25" s="106"/>
      <c r="G25" s="106"/>
      <c r="H25" s="106"/>
      <c r="I25" s="107"/>
    </row>
    <row r="26" spans="1:9" s="96" customFormat="1">
      <c r="A26" s="126"/>
      <c r="B26" s="127"/>
      <c r="C26" s="128">
        <v>0</v>
      </c>
      <c r="D26" s="104">
        <v>0</v>
      </c>
      <c r="E26" s="130">
        <f t="shared" si="1"/>
        <v>2231.54</v>
      </c>
      <c r="F26" s="106"/>
      <c r="G26" s="106"/>
      <c r="H26" s="106"/>
      <c r="I26" s="107"/>
    </row>
    <row r="27" spans="1:9" s="96" customFormat="1">
      <c r="A27" s="126"/>
      <c r="B27" s="127"/>
      <c r="C27" s="128">
        <v>0</v>
      </c>
      <c r="D27" s="104">
        <v>0</v>
      </c>
      <c r="E27" s="130">
        <f t="shared" si="1"/>
        <v>2231.54</v>
      </c>
      <c r="F27" s="106"/>
      <c r="G27" s="106"/>
      <c r="H27" s="106"/>
      <c r="I27" s="107"/>
    </row>
    <row r="28" spans="1:9" s="96" customFormat="1">
      <c r="A28" s="126"/>
      <c r="B28" s="127"/>
      <c r="C28" s="128">
        <v>0</v>
      </c>
      <c r="D28" s="104">
        <v>0</v>
      </c>
      <c r="E28" s="130">
        <f t="shared" si="1"/>
        <v>2231.54</v>
      </c>
      <c r="F28" s="106"/>
      <c r="G28" s="106"/>
      <c r="H28" s="106"/>
      <c r="I28" s="107"/>
    </row>
    <row r="29" spans="1:9" s="96" customFormat="1">
      <c r="A29" s="126"/>
      <c r="B29" s="127"/>
      <c r="C29" s="128">
        <v>0</v>
      </c>
      <c r="D29" s="104">
        <v>0</v>
      </c>
      <c r="E29" s="130">
        <f t="shared" si="1"/>
        <v>2231.54</v>
      </c>
      <c r="F29" s="106"/>
      <c r="G29" s="106"/>
      <c r="H29" s="106"/>
      <c r="I29" s="107"/>
    </row>
    <row r="30" spans="1:9" s="96" customFormat="1">
      <c r="A30" s="126"/>
      <c r="B30" s="127"/>
      <c r="C30" s="128">
        <v>0</v>
      </c>
      <c r="D30" s="129">
        <v>0</v>
      </c>
      <c r="E30" s="130">
        <f t="shared" si="1"/>
        <v>2231.54</v>
      </c>
      <c r="F30" s="106"/>
      <c r="G30" s="106"/>
      <c r="H30" s="106"/>
      <c r="I30" s="133"/>
    </row>
    <row r="31" spans="1:9" s="96" customFormat="1">
      <c r="A31" s="126"/>
      <c r="B31" s="127"/>
      <c r="C31" s="128">
        <v>0</v>
      </c>
      <c r="D31" s="129">
        <v>0</v>
      </c>
      <c r="E31" s="130">
        <f t="shared" si="1"/>
        <v>2231.54</v>
      </c>
      <c r="F31" s="106"/>
      <c r="G31" s="106"/>
      <c r="H31" s="106"/>
      <c r="I31" s="107"/>
    </row>
    <row r="32" spans="1:9" s="96" customFormat="1">
      <c r="A32" s="126"/>
      <c r="B32" s="127"/>
      <c r="C32" s="128">
        <v>0</v>
      </c>
      <c r="D32" s="129">
        <v>0</v>
      </c>
      <c r="E32" s="130">
        <f t="shared" si="1"/>
        <v>2231.54</v>
      </c>
      <c r="F32" s="106"/>
      <c r="G32" s="106"/>
      <c r="H32" s="106"/>
      <c r="I32" s="107"/>
    </row>
    <row r="33" spans="1:9" s="96" customFormat="1">
      <c r="A33" s="126"/>
      <c r="B33" s="127"/>
      <c r="C33" s="128">
        <v>0</v>
      </c>
      <c r="D33" s="129">
        <v>0</v>
      </c>
      <c r="E33" s="130">
        <f t="shared" si="1"/>
        <v>2231.54</v>
      </c>
      <c r="F33" s="106"/>
      <c r="G33" s="106"/>
      <c r="H33" s="106"/>
      <c r="I33" s="107"/>
    </row>
    <row r="34" spans="1:9" s="96" customFormat="1">
      <c r="A34" s="126"/>
      <c r="B34" s="127"/>
      <c r="C34" s="128">
        <v>0</v>
      </c>
      <c r="D34" s="129">
        <v>0</v>
      </c>
      <c r="E34" s="130">
        <f t="shared" si="1"/>
        <v>2231.54</v>
      </c>
      <c r="F34" s="106"/>
      <c r="G34" s="106"/>
      <c r="H34" s="106"/>
      <c r="I34" s="107"/>
    </row>
    <row r="35" spans="1:9" s="96" customFormat="1">
      <c r="A35" s="126"/>
      <c r="B35" s="127"/>
      <c r="C35" s="128">
        <v>0</v>
      </c>
      <c r="D35" s="129">
        <v>0</v>
      </c>
      <c r="E35" s="130">
        <f t="shared" si="1"/>
        <v>2231.54</v>
      </c>
      <c r="F35" s="106"/>
      <c r="G35" s="106"/>
      <c r="H35" s="106"/>
      <c r="I35" s="107"/>
    </row>
    <row r="36" spans="1:9" s="96" customFormat="1">
      <c r="A36" s="126"/>
      <c r="B36" s="127"/>
      <c r="C36" s="128">
        <v>0</v>
      </c>
      <c r="D36" s="129">
        <v>0</v>
      </c>
      <c r="E36" s="130">
        <f t="shared" si="1"/>
        <v>2231.54</v>
      </c>
      <c r="F36" s="106"/>
      <c r="G36" s="106"/>
      <c r="H36" s="106"/>
      <c r="I36" s="107"/>
    </row>
    <row r="37" spans="1:9" s="96" customFormat="1">
      <c r="A37" s="126"/>
      <c r="B37" s="127"/>
      <c r="C37" s="128">
        <v>0</v>
      </c>
      <c r="D37" s="129">
        <v>0</v>
      </c>
      <c r="E37" s="130">
        <f t="shared" si="1"/>
        <v>2231.54</v>
      </c>
      <c r="F37" s="106"/>
      <c r="G37" s="106"/>
      <c r="H37" s="106"/>
      <c r="I37" s="107"/>
    </row>
    <row r="38" spans="1:9" s="96" customFormat="1">
      <c r="A38" s="126"/>
      <c r="B38" s="127"/>
      <c r="C38" s="128">
        <v>0</v>
      </c>
      <c r="D38" s="129">
        <v>0</v>
      </c>
      <c r="E38" s="130">
        <f t="shared" si="1"/>
        <v>2231.54</v>
      </c>
      <c r="F38" s="106"/>
      <c r="G38" s="106"/>
      <c r="H38" s="106"/>
      <c r="I38" s="107"/>
    </row>
    <row r="39" spans="1:9" s="96" customFormat="1">
      <c r="A39" s="126"/>
      <c r="B39" s="127"/>
      <c r="C39" s="128">
        <v>0</v>
      </c>
      <c r="D39" s="129">
        <v>0</v>
      </c>
      <c r="E39" s="130">
        <f t="shared" si="1"/>
        <v>2231.54</v>
      </c>
      <c r="F39" s="106"/>
      <c r="G39" s="106"/>
      <c r="H39" s="106"/>
      <c r="I39" s="107"/>
    </row>
    <row r="40" spans="1:9" s="96" customFormat="1">
      <c r="A40" s="126"/>
      <c r="B40" s="127"/>
      <c r="C40" s="128">
        <v>0</v>
      </c>
      <c r="D40" s="129">
        <v>0</v>
      </c>
      <c r="E40" s="130">
        <f t="shared" si="1"/>
        <v>2231.54</v>
      </c>
      <c r="F40" s="106"/>
      <c r="G40" s="106"/>
      <c r="H40" s="106"/>
      <c r="I40" s="107"/>
    </row>
    <row r="41" spans="1:9" s="96" customFormat="1">
      <c r="A41" s="126"/>
      <c r="B41" s="127"/>
      <c r="C41" s="128">
        <v>0</v>
      </c>
      <c r="D41" s="129">
        <v>0</v>
      </c>
      <c r="E41" s="130">
        <f t="shared" ref="E41:E104" si="2">D41-C41+E40</f>
        <v>2231.54</v>
      </c>
      <c r="F41" s="106"/>
      <c r="G41" s="106"/>
      <c r="H41" s="106"/>
      <c r="I41" s="107"/>
    </row>
    <row r="42" spans="1:9" s="96" customFormat="1">
      <c r="A42" s="126"/>
      <c r="B42" s="127"/>
      <c r="C42" s="128">
        <v>0</v>
      </c>
      <c r="D42" s="129">
        <v>0</v>
      </c>
      <c r="E42" s="130">
        <f t="shared" si="2"/>
        <v>2231.54</v>
      </c>
      <c r="F42" s="106"/>
      <c r="G42" s="106"/>
      <c r="H42" s="106"/>
      <c r="I42" s="107"/>
    </row>
    <row r="43" spans="1:9" s="96" customFormat="1">
      <c r="A43" s="126"/>
      <c r="B43" s="127"/>
      <c r="C43" s="128">
        <v>0</v>
      </c>
      <c r="D43" s="129">
        <v>0</v>
      </c>
      <c r="E43" s="130">
        <f t="shared" si="2"/>
        <v>2231.54</v>
      </c>
      <c r="F43" s="106"/>
      <c r="G43" s="106"/>
      <c r="H43" s="106"/>
      <c r="I43" s="107"/>
    </row>
    <row r="44" spans="1:9" s="96" customFormat="1">
      <c r="A44" s="126"/>
      <c r="B44" s="127"/>
      <c r="C44" s="128">
        <v>0</v>
      </c>
      <c r="D44" s="129">
        <v>0</v>
      </c>
      <c r="E44" s="130">
        <f t="shared" si="2"/>
        <v>2231.54</v>
      </c>
      <c r="F44" s="106"/>
      <c r="G44" s="106"/>
      <c r="H44" s="106"/>
      <c r="I44" s="107"/>
    </row>
    <row r="45" spans="1:9" s="96" customFormat="1">
      <c r="A45" s="126"/>
      <c r="B45" s="127"/>
      <c r="C45" s="128">
        <v>0</v>
      </c>
      <c r="D45" s="129">
        <v>0</v>
      </c>
      <c r="E45" s="130">
        <f t="shared" si="2"/>
        <v>2231.54</v>
      </c>
      <c r="F45" s="106"/>
      <c r="G45" s="106"/>
      <c r="H45" s="106"/>
      <c r="I45" s="107"/>
    </row>
    <row r="46" spans="1:9" s="96" customFormat="1">
      <c r="A46" s="126"/>
      <c r="B46" s="127"/>
      <c r="C46" s="128">
        <v>0</v>
      </c>
      <c r="D46" s="129">
        <v>0</v>
      </c>
      <c r="E46" s="130">
        <f t="shared" si="2"/>
        <v>2231.54</v>
      </c>
      <c r="F46" s="106"/>
      <c r="G46" s="106"/>
      <c r="H46" s="106"/>
      <c r="I46" s="107"/>
    </row>
    <row r="47" spans="1:9" s="96" customFormat="1">
      <c r="A47" s="126"/>
      <c r="B47" s="127"/>
      <c r="C47" s="128">
        <v>0</v>
      </c>
      <c r="D47" s="129">
        <v>0</v>
      </c>
      <c r="E47" s="130">
        <f t="shared" si="2"/>
        <v>2231.54</v>
      </c>
      <c r="F47" s="106"/>
      <c r="G47" s="106"/>
      <c r="H47" s="106"/>
      <c r="I47" s="107"/>
    </row>
    <row r="48" spans="1:9" s="96" customFormat="1">
      <c r="A48" s="126"/>
      <c r="B48" s="127"/>
      <c r="C48" s="128">
        <v>0</v>
      </c>
      <c r="D48" s="129">
        <v>0</v>
      </c>
      <c r="E48" s="130">
        <f t="shared" si="2"/>
        <v>2231.54</v>
      </c>
      <c r="F48" s="106"/>
      <c r="G48" s="106"/>
      <c r="H48" s="106"/>
      <c r="I48" s="107"/>
    </row>
    <row r="49" spans="1:9" s="96" customFormat="1">
      <c r="A49" s="126"/>
      <c r="B49" s="127"/>
      <c r="C49" s="128">
        <v>0</v>
      </c>
      <c r="D49" s="129">
        <v>0</v>
      </c>
      <c r="E49" s="130">
        <f t="shared" si="2"/>
        <v>2231.54</v>
      </c>
      <c r="F49" s="106"/>
      <c r="G49" s="106"/>
      <c r="H49" s="106"/>
      <c r="I49" s="107"/>
    </row>
    <row r="50" spans="1:9" s="96" customFormat="1">
      <c r="A50" s="126"/>
      <c r="B50" s="127"/>
      <c r="C50" s="128">
        <v>0</v>
      </c>
      <c r="D50" s="129">
        <v>0</v>
      </c>
      <c r="E50" s="130">
        <f t="shared" si="2"/>
        <v>2231.54</v>
      </c>
      <c r="F50" s="106"/>
      <c r="G50" s="106"/>
      <c r="H50" s="106"/>
      <c r="I50" s="107"/>
    </row>
    <row r="51" spans="1:9" s="96" customFormat="1">
      <c r="A51" s="126"/>
      <c r="B51" s="127"/>
      <c r="C51" s="128">
        <v>0</v>
      </c>
      <c r="D51" s="129">
        <v>0</v>
      </c>
      <c r="E51" s="130">
        <f t="shared" si="2"/>
        <v>2231.54</v>
      </c>
      <c r="F51" s="106"/>
      <c r="G51" s="106"/>
      <c r="H51" s="106"/>
      <c r="I51" s="107"/>
    </row>
    <row r="52" spans="1:9" s="96" customFormat="1">
      <c r="A52" s="126"/>
      <c r="B52" s="127"/>
      <c r="C52" s="128">
        <v>0</v>
      </c>
      <c r="D52" s="129">
        <v>0</v>
      </c>
      <c r="E52" s="130">
        <f t="shared" si="2"/>
        <v>2231.54</v>
      </c>
      <c r="F52" s="106"/>
      <c r="G52" s="106"/>
      <c r="H52" s="106"/>
      <c r="I52" s="107"/>
    </row>
    <row r="53" spans="1:9" s="96" customFormat="1">
      <c r="A53" s="126"/>
      <c r="B53" s="127"/>
      <c r="C53" s="128">
        <v>0</v>
      </c>
      <c r="D53" s="129">
        <v>0</v>
      </c>
      <c r="E53" s="130">
        <f t="shared" si="2"/>
        <v>2231.54</v>
      </c>
      <c r="F53" s="106"/>
      <c r="G53" s="106"/>
      <c r="H53" s="106"/>
      <c r="I53" s="107"/>
    </row>
    <row r="54" spans="1:9" s="96" customFormat="1">
      <c r="A54" s="126"/>
      <c r="B54" s="127"/>
      <c r="C54" s="128">
        <v>0</v>
      </c>
      <c r="D54" s="129">
        <v>0</v>
      </c>
      <c r="E54" s="130">
        <f t="shared" si="2"/>
        <v>2231.54</v>
      </c>
      <c r="F54" s="106"/>
      <c r="G54" s="106"/>
      <c r="H54" s="106"/>
      <c r="I54" s="107"/>
    </row>
    <row r="55" spans="1:9" s="96" customFormat="1">
      <c r="A55" s="126"/>
      <c r="B55" s="127"/>
      <c r="C55" s="128">
        <v>0</v>
      </c>
      <c r="D55" s="129">
        <v>0</v>
      </c>
      <c r="E55" s="130">
        <f t="shared" si="2"/>
        <v>2231.54</v>
      </c>
      <c r="F55" s="106"/>
      <c r="G55" s="106"/>
      <c r="H55" s="106"/>
      <c r="I55" s="107"/>
    </row>
    <row r="56" spans="1:9" s="96" customFormat="1">
      <c r="A56" s="126"/>
      <c r="B56" s="127"/>
      <c r="C56" s="128">
        <v>0</v>
      </c>
      <c r="D56" s="129">
        <v>0</v>
      </c>
      <c r="E56" s="130">
        <f t="shared" si="2"/>
        <v>2231.54</v>
      </c>
      <c r="F56" s="106"/>
      <c r="G56" s="106"/>
      <c r="H56" s="106"/>
      <c r="I56" s="107"/>
    </row>
    <row r="57" spans="1:9" s="96" customFormat="1">
      <c r="A57" s="126"/>
      <c r="B57" s="127"/>
      <c r="C57" s="128">
        <v>0</v>
      </c>
      <c r="D57" s="129">
        <v>0</v>
      </c>
      <c r="E57" s="130">
        <f t="shared" si="2"/>
        <v>2231.54</v>
      </c>
      <c r="F57" s="106"/>
      <c r="G57" s="106"/>
      <c r="H57" s="106"/>
      <c r="I57" s="107"/>
    </row>
    <row r="58" spans="1:9" s="96" customFormat="1">
      <c r="A58" s="126"/>
      <c r="B58" s="127"/>
      <c r="C58" s="128">
        <v>0</v>
      </c>
      <c r="D58" s="129">
        <v>0</v>
      </c>
      <c r="E58" s="130">
        <f t="shared" si="2"/>
        <v>2231.54</v>
      </c>
      <c r="F58" s="106"/>
      <c r="G58" s="106"/>
      <c r="H58" s="106"/>
      <c r="I58" s="107"/>
    </row>
    <row r="59" spans="1:9" s="96" customFormat="1">
      <c r="A59" s="126"/>
      <c r="B59" s="127"/>
      <c r="C59" s="128">
        <v>0</v>
      </c>
      <c r="D59" s="129">
        <v>0</v>
      </c>
      <c r="E59" s="130">
        <f t="shared" si="2"/>
        <v>2231.54</v>
      </c>
      <c r="F59" s="106"/>
      <c r="G59" s="106"/>
      <c r="H59" s="106"/>
      <c r="I59" s="107"/>
    </row>
    <row r="60" spans="1:9" s="96" customFormat="1">
      <c r="A60" s="126"/>
      <c r="B60" s="127"/>
      <c r="C60" s="128">
        <v>0</v>
      </c>
      <c r="D60" s="129">
        <v>0</v>
      </c>
      <c r="E60" s="130">
        <f t="shared" si="2"/>
        <v>2231.54</v>
      </c>
      <c r="F60" s="106"/>
      <c r="G60" s="106"/>
      <c r="H60" s="106"/>
      <c r="I60" s="107"/>
    </row>
    <row r="61" spans="1:9" s="96" customFormat="1">
      <c r="A61" s="126"/>
      <c r="B61" s="127"/>
      <c r="C61" s="128">
        <v>0</v>
      </c>
      <c r="D61" s="129">
        <v>0</v>
      </c>
      <c r="E61" s="130">
        <f t="shared" si="2"/>
        <v>2231.54</v>
      </c>
      <c r="F61" s="106"/>
      <c r="G61" s="106"/>
      <c r="H61" s="106"/>
      <c r="I61" s="107"/>
    </row>
    <row r="62" spans="1:9" s="96" customFormat="1">
      <c r="A62" s="126"/>
      <c r="B62" s="127"/>
      <c r="C62" s="128">
        <v>0</v>
      </c>
      <c r="D62" s="129">
        <v>0</v>
      </c>
      <c r="E62" s="130">
        <f t="shared" si="2"/>
        <v>2231.54</v>
      </c>
      <c r="F62" s="106"/>
      <c r="G62" s="106"/>
      <c r="H62" s="106"/>
      <c r="I62" s="107"/>
    </row>
    <row r="63" spans="1:9" s="96" customFormat="1">
      <c r="A63" s="126"/>
      <c r="B63" s="127"/>
      <c r="C63" s="128">
        <v>0</v>
      </c>
      <c r="D63" s="129">
        <v>0</v>
      </c>
      <c r="E63" s="130">
        <f t="shared" si="2"/>
        <v>2231.54</v>
      </c>
      <c r="F63" s="106"/>
      <c r="G63" s="106"/>
      <c r="H63" s="106"/>
      <c r="I63" s="107"/>
    </row>
    <row r="64" spans="1:9" s="96" customFormat="1">
      <c r="A64" s="126"/>
      <c r="B64" s="127"/>
      <c r="C64" s="128">
        <v>0</v>
      </c>
      <c r="D64" s="129">
        <v>0</v>
      </c>
      <c r="E64" s="130">
        <f t="shared" si="2"/>
        <v>2231.54</v>
      </c>
      <c r="F64" s="106"/>
      <c r="G64" s="106"/>
      <c r="H64" s="106"/>
      <c r="I64" s="107"/>
    </row>
    <row r="65" spans="1:9" s="96" customFormat="1">
      <c r="A65" s="126"/>
      <c r="B65" s="127"/>
      <c r="C65" s="128">
        <v>0</v>
      </c>
      <c r="D65" s="129">
        <v>0</v>
      </c>
      <c r="E65" s="130">
        <f t="shared" si="2"/>
        <v>2231.54</v>
      </c>
      <c r="F65" s="106"/>
      <c r="G65" s="106"/>
      <c r="H65" s="106"/>
      <c r="I65" s="107"/>
    </row>
    <row r="66" spans="1:9" s="96" customFormat="1">
      <c r="A66" s="126"/>
      <c r="B66" s="127"/>
      <c r="C66" s="128">
        <v>0</v>
      </c>
      <c r="D66" s="129">
        <v>0</v>
      </c>
      <c r="E66" s="130">
        <f t="shared" si="2"/>
        <v>2231.54</v>
      </c>
      <c r="F66" s="106"/>
      <c r="G66" s="106"/>
      <c r="H66" s="106"/>
      <c r="I66" s="107"/>
    </row>
    <row r="67" spans="1:9" s="96" customFormat="1">
      <c r="A67" s="126"/>
      <c r="B67" s="127"/>
      <c r="C67" s="128">
        <v>0</v>
      </c>
      <c r="D67" s="129">
        <v>0</v>
      </c>
      <c r="E67" s="130">
        <f t="shared" si="2"/>
        <v>2231.54</v>
      </c>
      <c r="F67" s="106"/>
      <c r="G67" s="106"/>
      <c r="H67" s="106"/>
      <c r="I67" s="107"/>
    </row>
    <row r="68" spans="1:9" s="96" customFormat="1">
      <c r="A68" s="126"/>
      <c r="B68" s="127"/>
      <c r="C68" s="128">
        <v>0</v>
      </c>
      <c r="D68" s="129">
        <v>0</v>
      </c>
      <c r="E68" s="130">
        <f t="shared" si="2"/>
        <v>2231.54</v>
      </c>
      <c r="F68" s="106"/>
      <c r="G68" s="106"/>
      <c r="H68" s="106"/>
      <c r="I68" s="107"/>
    </row>
    <row r="69" spans="1:9" s="96" customFormat="1">
      <c r="A69" s="126"/>
      <c r="B69" s="127"/>
      <c r="C69" s="128">
        <v>0</v>
      </c>
      <c r="D69" s="129">
        <v>0</v>
      </c>
      <c r="E69" s="130">
        <f t="shared" si="2"/>
        <v>2231.54</v>
      </c>
      <c r="F69" s="106"/>
      <c r="G69" s="106"/>
      <c r="H69" s="106"/>
      <c r="I69" s="107"/>
    </row>
    <row r="70" spans="1:9" s="96" customFormat="1">
      <c r="A70" s="126"/>
      <c r="B70" s="127"/>
      <c r="C70" s="128">
        <v>0</v>
      </c>
      <c r="D70" s="129">
        <v>0</v>
      </c>
      <c r="E70" s="130">
        <f t="shared" si="2"/>
        <v>2231.54</v>
      </c>
      <c r="F70" s="106"/>
      <c r="G70" s="106"/>
      <c r="H70" s="106"/>
      <c r="I70" s="107"/>
    </row>
    <row r="71" spans="1:9" s="96" customFormat="1">
      <c r="A71" s="126"/>
      <c r="B71" s="127"/>
      <c r="C71" s="128">
        <v>0</v>
      </c>
      <c r="D71" s="129">
        <v>0</v>
      </c>
      <c r="E71" s="130">
        <f t="shared" si="2"/>
        <v>2231.54</v>
      </c>
      <c r="F71" s="106"/>
      <c r="G71" s="106"/>
      <c r="H71" s="106"/>
      <c r="I71" s="107"/>
    </row>
    <row r="72" spans="1:9" s="96" customFormat="1">
      <c r="A72" s="101"/>
      <c r="B72" s="102"/>
      <c r="C72" s="128">
        <v>0</v>
      </c>
      <c r="D72" s="129">
        <v>0</v>
      </c>
      <c r="E72" s="105">
        <f t="shared" si="2"/>
        <v>2231.54</v>
      </c>
      <c r="F72" s="106"/>
      <c r="G72" s="106"/>
      <c r="H72" s="106"/>
      <c r="I72" s="107"/>
    </row>
    <row r="73" spans="1:9" s="96" customFormat="1">
      <c r="A73" s="101"/>
      <c r="B73" s="102"/>
      <c r="C73" s="128">
        <v>0</v>
      </c>
      <c r="D73" s="129">
        <v>0</v>
      </c>
      <c r="E73" s="105">
        <f t="shared" si="2"/>
        <v>2231.54</v>
      </c>
      <c r="F73" s="106"/>
      <c r="G73" s="106"/>
      <c r="H73" s="106"/>
      <c r="I73" s="107"/>
    </row>
    <row r="74" spans="1:9" s="96" customFormat="1">
      <c r="A74" s="101"/>
      <c r="B74" s="102"/>
      <c r="C74" s="128">
        <v>0</v>
      </c>
      <c r="D74" s="129">
        <v>0</v>
      </c>
      <c r="E74" s="105">
        <f t="shared" si="2"/>
        <v>2231.54</v>
      </c>
      <c r="F74" s="106"/>
      <c r="G74" s="106"/>
      <c r="H74" s="106"/>
      <c r="I74" s="107"/>
    </row>
    <row r="75" spans="1:9" s="96" customFormat="1">
      <c r="A75" s="101"/>
      <c r="B75" s="102"/>
      <c r="C75" s="128">
        <v>0</v>
      </c>
      <c r="D75" s="129">
        <v>0</v>
      </c>
      <c r="E75" s="105">
        <f t="shared" si="2"/>
        <v>2231.54</v>
      </c>
      <c r="F75" s="106"/>
      <c r="G75" s="106"/>
      <c r="H75" s="106"/>
      <c r="I75" s="107"/>
    </row>
    <row r="76" spans="1:9" s="96" customFormat="1">
      <c r="A76" s="101"/>
      <c r="B76" s="102"/>
      <c r="C76" s="128">
        <v>0</v>
      </c>
      <c r="D76" s="129">
        <v>0</v>
      </c>
      <c r="E76" s="105">
        <f t="shared" si="2"/>
        <v>2231.54</v>
      </c>
      <c r="F76" s="106"/>
      <c r="G76" s="106"/>
      <c r="H76" s="106"/>
      <c r="I76" s="107"/>
    </row>
    <row r="77" spans="1:9" s="96" customFormat="1">
      <c r="A77" s="101"/>
      <c r="B77" s="102"/>
      <c r="C77" s="128">
        <v>0</v>
      </c>
      <c r="D77" s="129">
        <v>0</v>
      </c>
      <c r="E77" s="105">
        <f t="shared" si="2"/>
        <v>2231.54</v>
      </c>
      <c r="F77" s="106"/>
      <c r="G77" s="106"/>
      <c r="H77" s="106"/>
      <c r="I77" s="107"/>
    </row>
    <row r="78" spans="1:9" s="96" customFormat="1">
      <c r="A78" s="101"/>
      <c r="B78" s="102"/>
      <c r="C78" s="128">
        <v>0</v>
      </c>
      <c r="D78" s="129">
        <v>0</v>
      </c>
      <c r="E78" s="105">
        <f t="shared" si="2"/>
        <v>2231.54</v>
      </c>
      <c r="F78" s="106"/>
      <c r="G78" s="106"/>
      <c r="H78" s="106"/>
      <c r="I78" s="107"/>
    </row>
    <row r="79" spans="1:9" s="96" customFormat="1">
      <c r="A79" s="101"/>
      <c r="B79" s="102"/>
      <c r="C79" s="128">
        <v>0</v>
      </c>
      <c r="D79" s="129">
        <v>0</v>
      </c>
      <c r="E79" s="105">
        <f t="shared" si="2"/>
        <v>2231.54</v>
      </c>
      <c r="F79" s="106"/>
      <c r="G79" s="106"/>
      <c r="H79" s="106"/>
      <c r="I79" s="107"/>
    </row>
    <row r="80" spans="1:9" s="96" customFormat="1">
      <c r="A80" s="101"/>
      <c r="B80" s="102"/>
      <c r="C80" s="128">
        <v>0</v>
      </c>
      <c r="D80" s="129">
        <v>0</v>
      </c>
      <c r="E80" s="105">
        <f t="shared" si="2"/>
        <v>2231.54</v>
      </c>
      <c r="F80" s="106"/>
      <c r="G80" s="106"/>
      <c r="H80" s="106"/>
      <c r="I80" s="107"/>
    </row>
    <row r="81" spans="1:9" s="96" customFormat="1">
      <c r="A81" s="101"/>
      <c r="B81" s="102"/>
      <c r="C81" s="128">
        <v>0</v>
      </c>
      <c r="D81" s="129">
        <v>0</v>
      </c>
      <c r="E81" s="105">
        <f t="shared" si="2"/>
        <v>2231.54</v>
      </c>
      <c r="F81" s="106"/>
      <c r="G81" s="106"/>
      <c r="H81" s="106"/>
      <c r="I81" s="107"/>
    </row>
    <row r="82" spans="1:9" s="96" customFormat="1">
      <c r="A82" s="101"/>
      <c r="B82" s="102"/>
      <c r="C82" s="128">
        <v>0</v>
      </c>
      <c r="D82" s="129">
        <v>0</v>
      </c>
      <c r="E82" s="105">
        <f t="shared" si="2"/>
        <v>2231.54</v>
      </c>
      <c r="F82" s="106"/>
      <c r="G82" s="106"/>
      <c r="H82" s="106"/>
      <c r="I82" s="107"/>
    </row>
    <row r="83" spans="1:9" s="96" customFormat="1">
      <c r="A83" s="101"/>
      <c r="B83" s="102"/>
      <c r="C83" s="128">
        <v>0</v>
      </c>
      <c r="D83" s="129">
        <v>0</v>
      </c>
      <c r="E83" s="105">
        <f t="shared" si="2"/>
        <v>2231.54</v>
      </c>
      <c r="F83" s="106"/>
      <c r="G83" s="106"/>
      <c r="H83" s="106"/>
      <c r="I83" s="107"/>
    </row>
    <row r="84" spans="1:9" s="96" customFormat="1">
      <c r="A84" s="101"/>
      <c r="B84" s="102"/>
      <c r="C84" s="128">
        <v>0</v>
      </c>
      <c r="D84" s="129">
        <v>0</v>
      </c>
      <c r="E84" s="105">
        <f t="shared" si="2"/>
        <v>2231.54</v>
      </c>
      <c r="F84" s="106"/>
      <c r="G84" s="106"/>
      <c r="H84" s="106"/>
      <c r="I84" s="107"/>
    </row>
    <row r="85" spans="1:9" s="96" customFormat="1">
      <c r="A85" s="101"/>
      <c r="B85" s="102"/>
      <c r="C85" s="128">
        <v>0</v>
      </c>
      <c r="D85" s="129">
        <v>0</v>
      </c>
      <c r="E85" s="105">
        <f t="shared" si="2"/>
        <v>2231.54</v>
      </c>
      <c r="F85" s="106"/>
      <c r="G85" s="106"/>
      <c r="H85" s="106"/>
      <c r="I85" s="107"/>
    </row>
    <row r="86" spans="1:9" s="96" customFormat="1">
      <c r="A86" s="101"/>
      <c r="B86" s="102"/>
      <c r="C86" s="128">
        <v>0</v>
      </c>
      <c r="D86" s="129">
        <v>0</v>
      </c>
      <c r="E86" s="105">
        <f t="shared" si="2"/>
        <v>2231.54</v>
      </c>
      <c r="F86" s="106"/>
      <c r="G86" s="106"/>
      <c r="H86" s="106"/>
      <c r="I86" s="107"/>
    </row>
    <row r="87" spans="1:9" s="96" customFormat="1">
      <c r="A87" s="101"/>
      <c r="B87" s="102"/>
      <c r="C87" s="128">
        <v>0</v>
      </c>
      <c r="D87" s="129">
        <v>0</v>
      </c>
      <c r="E87" s="105">
        <f t="shared" si="2"/>
        <v>2231.54</v>
      </c>
      <c r="F87" s="106"/>
      <c r="G87" s="106"/>
      <c r="H87" s="106"/>
      <c r="I87" s="107"/>
    </row>
    <row r="88" spans="1:9" s="96" customFormat="1">
      <c r="A88" s="101"/>
      <c r="B88" s="102"/>
      <c r="C88" s="103">
        <v>0</v>
      </c>
      <c r="D88" s="129">
        <v>0</v>
      </c>
      <c r="E88" s="105">
        <f t="shared" si="2"/>
        <v>2231.54</v>
      </c>
      <c r="F88" s="106"/>
      <c r="G88" s="106"/>
      <c r="H88" s="106"/>
      <c r="I88" s="107"/>
    </row>
    <row r="89" spans="1:9" s="96" customFormat="1">
      <c r="A89" s="101"/>
      <c r="B89" s="102"/>
      <c r="C89" s="103">
        <v>0</v>
      </c>
      <c r="D89" s="129">
        <v>0</v>
      </c>
      <c r="E89" s="105">
        <f t="shared" si="2"/>
        <v>2231.54</v>
      </c>
      <c r="F89" s="106"/>
      <c r="G89" s="106"/>
      <c r="H89" s="106"/>
      <c r="I89" s="107"/>
    </row>
    <row r="90" spans="1:9" s="96" customFormat="1">
      <c r="A90" s="101"/>
      <c r="B90" s="102"/>
      <c r="C90" s="103">
        <v>0</v>
      </c>
      <c r="D90" s="129">
        <v>0</v>
      </c>
      <c r="E90" s="105">
        <f t="shared" si="2"/>
        <v>2231.54</v>
      </c>
      <c r="F90" s="106"/>
      <c r="G90" s="106"/>
      <c r="H90" s="106"/>
      <c r="I90" s="107"/>
    </row>
    <row r="91" spans="1:9" s="96" customFormat="1">
      <c r="A91" s="101"/>
      <c r="B91" s="102"/>
      <c r="C91" s="103">
        <v>0</v>
      </c>
      <c r="D91" s="129">
        <v>0</v>
      </c>
      <c r="E91" s="105">
        <f t="shared" si="2"/>
        <v>2231.54</v>
      </c>
      <c r="F91" s="106"/>
      <c r="G91" s="106"/>
      <c r="H91" s="106"/>
      <c r="I91" s="107"/>
    </row>
    <row r="92" spans="1:9" s="96" customFormat="1">
      <c r="A92" s="101"/>
      <c r="B92" s="102"/>
      <c r="C92" s="103">
        <v>0</v>
      </c>
      <c r="D92" s="129">
        <v>0</v>
      </c>
      <c r="E92" s="105">
        <f t="shared" si="2"/>
        <v>2231.54</v>
      </c>
      <c r="F92" s="106"/>
      <c r="G92" s="106"/>
      <c r="H92" s="106"/>
      <c r="I92" s="107"/>
    </row>
    <row r="93" spans="1:9" s="96" customFormat="1">
      <c r="A93" s="101"/>
      <c r="B93" s="102"/>
      <c r="C93" s="103">
        <v>0</v>
      </c>
      <c r="D93" s="129">
        <v>0</v>
      </c>
      <c r="E93" s="105">
        <f t="shared" si="2"/>
        <v>2231.54</v>
      </c>
      <c r="F93" s="106"/>
      <c r="G93" s="106"/>
      <c r="H93" s="106"/>
      <c r="I93" s="107"/>
    </row>
    <row r="94" spans="1:9" s="96" customFormat="1">
      <c r="A94" s="101"/>
      <c r="B94" s="102"/>
      <c r="C94" s="103">
        <v>0</v>
      </c>
      <c r="D94" s="129">
        <v>0</v>
      </c>
      <c r="E94" s="105">
        <f t="shared" si="2"/>
        <v>2231.54</v>
      </c>
      <c r="F94" s="106"/>
      <c r="G94" s="106"/>
      <c r="H94" s="106"/>
      <c r="I94" s="107"/>
    </row>
    <row r="95" spans="1:9" s="96" customFormat="1">
      <c r="A95" s="101"/>
      <c r="B95" s="102"/>
      <c r="C95" s="103">
        <v>0</v>
      </c>
      <c r="D95" s="129">
        <v>0</v>
      </c>
      <c r="E95" s="105">
        <f t="shared" si="2"/>
        <v>2231.54</v>
      </c>
      <c r="F95" s="106"/>
      <c r="G95" s="106"/>
      <c r="H95" s="106"/>
      <c r="I95" s="107"/>
    </row>
    <row r="96" spans="1:9" s="96" customFormat="1">
      <c r="A96" s="101"/>
      <c r="B96" s="102"/>
      <c r="C96" s="103">
        <v>0</v>
      </c>
      <c r="D96" s="129">
        <v>0</v>
      </c>
      <c r="E96" s="105">
        <f t="shared" si="2"/>
        <v>2231.54</v>
      </c>
      <c r="F96" s="106"/>
      <c r="G96" s="106"/>
      <c r="H96" s="106"/>
      <c r="I96" s="107"/>
    </row>
    <row r="97" spans="1:9" s="96" customFormat="1">
      <c r="A97" s="101"/>
      <c r="B97" s="102"/>
      <c r="C97" s="103">
        <v>0</v>
      </c>
      <c r="D97" s="129">
        <v>0</v>
      </c>
      <c r="E97" s="105">
        <f t="shared" si="2"/>
        <v>2231.54</v>
      </c>
      <c r="F97" s="106"/>
      <c r="G97" s="106"/>
      <c r="H97" s="106"/>
      <c r="I97" s="107"/>
    </row>
    <row r="98" spans="1:9" s="96" customFormat="1">
      <c r="A98" s="101"/>
      <c r="B98" s="102"/>
      <c r="C98" s="103">
        <v>0</v>
      </c>
      <c r="D98" s="129">
        <v>0</v>
      </c>
      <c r="E98" s="105">
        <f t="shared" si="2"/>
        <v>2231.54</v>
      </c>
      <c r="F98" s="106"/>
      <c r="G98" s="106"/>
      <c r="H98" s="106"/>
      <c r="I98" s="107"/>
    </row>
    <row r="99" spans="1:9" s="96" customFormat="1">
      <c r="A99" s="101"/>
      <c r="B99" s="102"/>
      <c r="C99" s="103">
        <v>0</v>
      </c>
      <c r="D99" s="129">
        <v>0</v>
      </c>
      <c r="E99" s="105">
        <f t="shared" si="2"/>
        <v>2231.54</v>
      </c>
      <c r="F99" s="106"/>
      <c r="G99" s="106"/>
      <c r="H99" s="106"/>
      <c r="I99" s="107"/>
    </row>
    <row r="100" spans="1:9" s="96" customFormat="1">
      <c r="A100" s="101"/>
      <c r="B100" s="102"/>
      <c r="C100" s="103">
        <v>0</v>
      </c>
      <c r="D100" s="129">
        <v>0</v>
      </c>
      <c r="E100" s="105">
        <f t="shared" si="2"/>
        <v>2231.54</v>
      </c>
      <c r="F100" s="106"/>
      <c r="G100" s="106"/>
      <c r="H100" s="106"/>
      <c r="I100" s="107"/>
    </row>
    <row r="101" spans="1:9" s="96" customFormat="1">
      <c r="A101" s="101"/>
      <c r="B101" s="102"/>
      <c r="C101" s="103">
        <v>0</v>
      </c>
      <c r="D101" s="129">
        <v>0</v>
      </c>
      <c r="E101" s="105">
        <f t="shared" si="2"/>
        <v>2231.54</v>
      </c>
      <c r="F101" s="106"/>
      <c r="G101" s="106"/>
      <c r="H101" s="106"/>
      <c r="I101" s="107"/>
    </row>
    <row r="102" spans="1:9" s="96" customFormat="1">
      <c r="A102" s="101"/>
      <c r="B102" s="102"/>
      <c r="C102" s="103">
        <v>0</v>
      </c>
      <c r="D102" s="129">
        <v>0</v>
      </c>
      <c r="E102" s="105">
        <f t="shared" si="2"/>
        <v>2231.54</v>
      </c>
      <c r="F102" s="106"/>
      <c r="G102" s="106"/>
      <c r="H102" s="106"/>
      <c r="I102" s="107"/>
    </row>
    <row r="103" spans="1:9" s="96" customFormat="1">
      <c r="A103" s="101"/>
      <c r="B103" s="102"/>
      <c r="C103" s="103">
        <v>0</v>
      </c>
      <c r="D103" s="129">
        <v>0</v>
      </c>
      <c r="E103" s="105">
        <f t="shared" si="2"/>
        <v>2231.54</v>
      </c>
      <c r="F103" s="106"/>
      <c r="G103" s="106"/>
      <c r="H103" s="106"/>
      <c r="I103" s="107"/>
    </row>
    <row r="104" spans="1:9" s="96" customFormat="1">
      <c r="A104" s="101"/>
      <c r="B104" s="102"/>
      <c r="C104" s="103">
        <v>0</v>
      </c>
      <c r="D104" s="129">
        <v>0</v>
      </c>
      <c r="E104" s="105">
        <f t="shared" si="2"/>
        <v>2231.54</v>
      </c>
      <c r="F104" s="106"/>
      <c r="G104" s="106"/>
      <c r="H104" s="106"/>
      <c r="I104" s="107"/>
    </row>
    <row r="105" spans="1:9" s="96" customFormat="1">
      <c r="A105" s="101"/>
      <c r="B105" s="102"/>
      <c r="C105" s="103">
        <v>0</v>
      </c>
      <c r="D105" s="129">
        <v>0</v>
      </c>
      <c r="E105" s="105">
        <f t="shared" ref="E105:E168" si="3">D105-C105+E104</f>
        <v>2231.54</v>
      </c>
      <c r="F105" s="106"/>
      <c r="G105" s="106"/>
      <c r="H105" s="106"/>
      <c r="I105" s="107"/>
    </row>
    <row r="106" spans="1:9" s="96" customFormat="1">
      <c r="A106" s="101"/>
      <c r="B106" s="102"/>
      <c r="C106" s="103">
        <v>0</v>
      </c>
      <c r="D106" s="129">
        <v>0</v>
      </c>
      <c r="E106" s="105">
        <f t="shared" si="3"/>
        <v>2231.54</v>
      </c>
      <c r="F106" s="106"/>
      <c r="G106" s="106"/>
      <c r="H106" s="106"/>
      <c r="I106" s="107"/>
    </row>
    <row r="107" spans="1:9" s="96" customFormat="1">
      <c r="A107" s="101"/>
      <c r="B107" s="102"/>
      <c r="C107" s="103">
        <v>0</v>
      </c>
      <c r="D107" s="129">
        <v>0</v>
      </c>
      <c r="E107" s="105">
        <f t="shared" si="3"/>
        <v>2231.54</v>
      </c>
      <c r="F107" s="106"/>
      <c r="G107" s="106"/>
      <c r="H107" s="106"/>
      <c r="I107" s="107"/>
    </row>
    <row r="108" spans="1:9" s="96" customFormat="1">
      <c r="A108" s="101"/>
      <c r="B108" s="102"/>
      <c r="C108" s="103">
        <v>0</v>
      </c>
      <c r="D108" s="129">
        <v>0</v>
      </c>
      <c r="E108" s="105">
        <f t="shared" si="3"/>
        <v>2231.54</v>
      </c>
      <c r="F108" s="106"/>
      <c r="G108" s="106"/>
      <c r="H108" s="106"/>
      <c r="I108" s="107"/>
    </row>
    <row r="109" spans="1:9" s="96" customFormat="1">
      <c r="A109" s="101"/>
      <c r="B109" s="102"/>
      <c r="C109" s="103">
        <v>0</v>
      </c>
      <c r="D109" s="129">
        <v>0</v>
      </c>
      <c r="E109" s="105">
        <f t="shared" si="3"/>
        <v>2231.54</v>
      </c>
      <c r="F109" s="106"/>
      <c r="G109" s="106"/>
      <c r="H109" s="106"/>
      <c r="I109" s="107"/>
    </row>
    <row r="110" spans="1:9" s="96" customFormat="1">
      <c r="A110" s="101"/>
      <c r="B110" s="102"/>
      <c r="C110" s="103">
        <v>0</v>
      </c>
      <c r="D110" s="129">
        <v>0</v>
      </c>
      <c r="E110" s="105">
        <f t="shared" si="3"/>
        <v>2231.54</v>
      </c>
      <c r="F110" s="106"/>
      <c r="G110" s="106"/>
      <c r="H110" s="106"/>
      <c r="I110" s="107"/>
    </row>
    <row r="111" spans="1:9" s="96" customFormat="1">
      <c r="A111" s="101"/>
      <c r="B111" s="102"/>
      <c r="C111" s="103">
        <v>0</v>
      </c>
      <c r="D111" s="129">
        <v>0</v>
      </c>
      <c r="E111" s="105">
        <f t="shared" si="3"/>
        <v>2231.54</v>
      </c>
      <c r="F111" s="106"/>
      <c r="G111" s="106"/>
      <c r="H111" s="106"/>
      <c r="I111" s="107"/>
    </row>
    <row r="112" spans="1:9" s="96" customFormat="1">
      <c r="A112" s="101"/>
      <c r="B112" s="102"/>
      <c r="C112" s="103">
        <v>0</v>
      </c>
      <c r="D112" s="129">
        <v>0</v>
      </c>
      <c r="E112" s="105">
        <f t="shared" si="3"/>
        <v>2231.54</v>
      </c>
      <c r="F112" s="106"/>
      <c r="G112" s="106"/>
      <c r="H112" s="106"/>
      <c r="I112" s="107"/>
    </row>
    <row r="113" spans="1:9" s="96" customFormat="1">
      <c r="A113" s="101"/>
      <c r="B113" s="102"/>
      <c r="C113" s="103">
        <v>0</v>
      </c>
      <c r="D113" s="129">
        <v>0</v>
      </c>
      <c r="E113" s="105">
        <f t="shared" si="3"/>
        <v>2231.54</v>
      </c>
      <c r="F113" s="106"/>
      <c r="G113" s="106"/>
      <c r="H113" s="106"/>
      <c r="I113" s="107"/>
    </row>
    <row r="114" spans="1:9" s="96" customFormat="1">
      <c r="A114" s="101"/>
      <c r="B114" s="102"/>
      <c r="C114" s="103">
        <v>0</v>
      </c>
      <c r="D114" s="129">
        <v>0</v>
      </c>
      <c r="E114" s="105">
        <f t="shared" si="3"/>
        <v>2231.54</v>
      </c>
      <c r="F114" s="106"/>
      <c r="G114" s="106"/>
      <c r="H114" s="106"/>
      <c r="I114" s="107"/>
    </row>
    <row r="115" spans="1:9" s="96" customFormat="1">
      <c r="A115" s="101"/>
      <c r="B115" s="102"/>
      <c r="C115" s="103">
        <v>0</v>
      </c>
      <c r="D115" s="129">
        <v>0</v>
      </c>
      <c r="E115" s="105">
        <f t="shared" si="3"/>
        <v>2231.54</v>
      </c>
      <c r="F115" s="106"/>
      <c r="G115" s="106"/>
      <c r="H115" s="106"/>
      <c r="I115" s="107"/>
    </row>
    <row r="116" spans="1:9" s="96" customFormat="1">
      <c r="A116" s="101"/>
      <c r="B116" s="102"/>
      <c r="C116" s="103">
        <v>0</v>
      </c>
      <c r="D116" s="129">
        <v>0</v>
      </c>
      <c r="E116" s="105">
        <f t="shared" si="3"/>
        <v>2231.54</v>
      </c>
      <c r="F116" s="106"/>
      <c r="G116" s="106"/>
      <c r="H116" s="106"/>
      <c r="I116" s="107"/>
    </row>
    <row r="117" spans="1:9" s="96" customFormat="1">
      <c r="A117" s="101"/>
      <c r="B117" s="102"/>
      <c r="C117" s="103">
        <v>0</v>
      </c>
      <c r="D117" s="129">
        <v>0</v>
      </c>
      <c r="E117" s="105">
        <f t="shared" si="3"/>
        <v>2231.54</v>
      </c>
      <c r="F117" s="106"/>
      <c r="G117" s="106"/>
      <c r="H117" s="106"/>
      <c r="I117" s="107"/>
    </row>
    <row r="118" spans="1:9" s="96" customFormat="1">
      <c r="A118" s="101"/>
      <c r="B118" s="102"/>
      <c r="C118" s="103">
        <v>0</v>
      </c>
      <c r="D118" s="129">
        <v>0</v>
      </c>
      <c r="E118" s="105">
        <f t="shared" si="3"/>
        <v>2231.54</v>
      </c>
      <c r="F118" s="106"/>
      <c r="G118" s="106"/>
      <c r="H118" s="106"/>
      <c r="I118" s="107"/>
    </row>
    <row r="119" spans="1:9" s="96" customFormat="1">
      <c r="A119" s="101"/>
      <c r="B119" s="102"/>
      <c r="C119" s="103">
        <v>0</v>
      </c>
      <c r="D119" s="129">
        <v>0</v>
      </c>
      <c r="E119" s="105">
        <f t="shared" si="3"/>
        <v>2231.54</v>
      </c>
      <c r="F119" s="106"/>
      <c r="G119" s="106"/>
      <c r="H119" s="106"/>
      <c r="I119" s="107"/>
    </row>
    <row r="120" spans="1:9" s="96" customFormat="1">
      <c r="A120" s="101"/>
      <c r="B120" s="102"/>
      <c r="C120" s="103">
        <v>0</v>
      </c>
      <c r="D120" s="129">
        <v>0</v>
      </c>
      <c r="E120" s="105">
        <f t="shared" si="3"/>
        <v>2231.54</v>
      </c>
      <c r="F120" s="106"/>
      <c r="G120" s="106"/>
      <c r="H120" s="106"/>
      <c r="I120" s="107"/>
    </row>
    <row r="121" spans="1:9" s="96" customFormat="1">
      <c r="A121" s="101"/>
      <c r="B121" s="102"/>
      <c r="C121" s="103">
        <v>0</v>
      </c>
      <c r="D121" s="129">
        <v>0</v>
      </c>
      <c r="E121" s="105">
        <f t="shared" si="3"/>
        <v>2231.54</v>
      </c>
      <c r="F121" s="106"/>
      <c r="G121" s="106"/>
      <c r="H121" s="106"/>
      <c r="I121" s="107"/>
    </row>
    <row r="122" spans="1:9" s="96" customFormat="1">
      <c r="A122" s="101"/>
      <c r="B122" s="102"/>
      <c r="C122" s="103">
        <v>0</v>
      </c>
      <c r="D122" s="129">
        <v>0</v>
      </c>
      <c r="E122" s="105">
        <f t="shared" si="3"/>
        <v>2231.54</v>
      </c>
      <c r="F122" s="106"/>
      <c r="G122" s="106"/>
      <c r="H122" s="106"/>
      <c r="I122" s="107"/>
    </row>
    <row r="123" spans="1:9" s="96" customFormat="1">
      <c r="A123" s="101"/>
      <c r="B123" s="102"/>
      <c r="C123" s="103">
        <v>0</v>
      </c>
      <c r="D123" s="129">
        <v>0</v>
      </c>
      <c r="E123" s="105">
        <f t="shared" si="3"/>
        <v>2231.54</v>
      </c>
      <c r="F123" s="106"/>
      <c r="G123" s="106"/>
      <c r="H123" s="106"/>
      <c r="I123" s="107"/>
    </row>
    <row r="124" spans="1:9" s="96" customFormat="1">
      <c r="A124" s="101"/>
      <c r="B124" s="102"/>
      <c r="C124" s="103">
        <v>0</v>
      </c>
      <c r="D124" s="129">
        <v>0</v>
      </c>
      <c r="E124" s="105">
        <f t="shared" si="3"/>
        <v>2231.54</v>
      </c>
      <c r="F124" s="106"/>
      <c r="G124" s="106"/>
      <c r="H124" s="106"/>
      <c r="I124" s="107"/>
    </row>
    <row r="125" spans="1:9" s="96" customFormat="1">
      <c r="A125" s="101"/>
      <c r="B125" s="102"/>
      <c r="C125" s="103">
        <v>0</v>
      </c>
      <c r="D125" s="129">
        <v>0</v>
      </c>
      <c r="E125" s="105">
        <f t="shared" si="3"/>
        <v>2231.54</v>
      </c>
      <c r="F125" s="106"/>
      <c r="G125" s="106"/>
      <c r="H125" s="106"/>
      <c r="I125" s="107"/>
    </row>
    <row r="126" spans="1:9" s="96" customFormat="1">
      <c r="A126" s="101"/>
      <c r="B126" s="102"/>
      <c r="C126" s="103">
        <v>0</v>
      </c>
      <c r="D126" s="129">
        <v>0</v>
      </c>
      <c r="E126" s="105">
        <f t="shared" si="3"/>
        <v>2231.54</v>
      </c>
      <c r="F126" s="106"/>
      <c r="G126" s="106"/>
      <c r="H126" s="106"/>
      <c r="I126" s="107"/>
    </row>
    <row r="127" spans="1:9" s="96" customFormat="1">
      <c r="A127" s="101"/>
      <c r="B127" s="102"/>
      <c r="C127" s="103">
        <v>0</v>
      </c>
      <c r="D127" s="129">
        <v>0</v>
      </c>
      <c r="E127" s="105">
        <f t="shared" si="3"/>
        <v>2231.54</v>
      </c>
      <c r="F127" s="106"/>
      <c r="G127" s="106"/>
      <c r="H127" s="106"/>
      <c r="I127" s="107"/>
    </row>
    <row r="128" spans="1:9" s="96" customFormat="1">
      <c r="A128" s="101"/>
      <c r="B128" s="102"/>
      <c r="C128" s="103">
        <v>0</v>
      </c>
      <c r="D128" s="129">
        <v>0</v>
      </c>
      <c r="E128" s="105">
        <f t="shared" si="3"/>
        <v>2231.54</v>
      </c>
      <c r="F128" s="106"/>
      <c r="G128" s="106"/>
      <c r="H128" s="106"/>
      <c r="I128" s="107"/>
    </row>
    <row r="129" spans="1:9" s="96" customFormat="1">
      <c r="A129" s="101"/>
      <c r="B129" s="102"/>
      <c r="C129" s="103">
        <v>0</v>
      </c>
      <c r="D129" s="129">
        <v>0</v>
      </c>
      <c r="E129" s="105">
        <f t="shared" si="3"/>
        <v>2231.54</v>
      </c>
      <c r="F129" s="106"/>
      <c r="G129" s="106"/>
      <c r="H129" s="106"/>
      <c r="I129" s="107"/>
    </row>
    <row r="130" spans="1:9" s="96" customFormat="1">
      <c r="A130" s="101"/>
      <c r="B130" s="102"/>
      <c r="C130" s="103">
        <v>0</v>
      </c>
      <c r="D130" s="129">
        <v>0</v>
      </c>
      <c r="E130" s="105">
        <f t="shared" si="3"/>
        <v>2231.54</v>
      </c>
      <c r="F130" s="106"/>
      <c r="G130" s="106"/>
      <c r="H130" s="106"/>
      <c r="I130" s="107"/>
    </row>
    <row r="131" spans="1:9" s="96" customFormat="1">
      <c r="A131" s="101"/>
      <c r="B131" s="102"/>
      <c r="C131" s="103">
        <v>0</v>
      </c>
      <c r="D131" s="129">
        <v>0</v>
      </c>
      <c r="E131" s="105">
        <f t="shared" si="3"/>
        <v>2231.54</v>
      </c>
      <c r="F131" s="106"/>
      <c r="G131" s="106"/>
      <c r="H131" s="106"/>
      <c r="I131" s="107"/>
    </row>
    <row r="132" spans="1:9" s="96" customFormat="1">
      <c r="A132" s="101"/>
      <c r="B132" s="102"/>
      <c r="C132" s="103">
        <v>0</v>
      </c>
      <c r="D132" s="129">
        <v>0</v>
      </c>
      <c r="E132" s="105">
        <f t="shared" si="3"/>
        <v>2231.54</v>
      </c>
      <c r="F132" s="106"/>
      <c r="G132" s="106"/>
      <c r="H132" s="106"/>
      <c r="I132" s="107"/>
    </row>
    <row r="133" spans="1:9" s="96" customFormat="1">
      <c r="A133" s="101"/>
      <c r="B133" s="102"/>
      <c r="C133" s="103">
        <v>0</v>
      </c>
      <c r="D133" s="129">
        <v>0</v>
      </c>
      <c r="E133" s="105">
        <f t="shared" si="3"/>
        <v>2231.54</v>
      </c>
      <c r="F133" s="106"/>
      <c r="G133" s="106"/>
      <c r="H133" s="106"/>
      <c r="I133" s="107"/>
    </row>
    <row r="134" spans="1:9" s="96" customFormat="1">
      <c r="A134" s="101"/>
      <c r="B134" s="102"/>
      <c r="C134" s="103">
        <v>0</v>
      </c>
      <c r="D134" s="129">
        <v>0</v>
      </c>
      <c r="E134" s="105">
        <f t="shared" si="3"/>
        <v>2231.54</v>
      </c>
      <c r="F134" s="106"/>
      <c r="G134" s="106"/>
      <c r="H134" s="106"/>
      <c r="I134" s="107"/>
    </row>
    <row r="135" spans="1:9" s="96" customFormat="1">
      <c r="A135" s="101"/>
      <c r="B135" s="102"/>
      <c r="C135" s="103">
        <v>0</v>
      </c>
      <c r="D135" s="129">
        <v>0</v>
      </c>
      <c r="E135" s="105">
        <f t="shared" si="3"/>
        <v>2231.54</v>
      </c>
      <c r="F135" s="106"/>
      <c r="G135" s="106"/>
      <c r="H135" s="106"/>
      <c r="I135" s="107"/>
    </row>
    <row r="136" spans="1:9" s="96" customFormat="1">
      <c r="A136" s="101"/>
      <c r="B136" s="102"/>
      <c r="C136" s="103">
        <v>0</v>
      </c>
      <c r="D136" s="129">
        <v>0</v>
      </c>
      <c r="E136" s="105">
        <f t="shared" si="3"/>
        <v>2231.54</v>
      </c>
      <c r="F136" s="106"/>
      <c r="G136" s="106"/>
      <c r="H136" s="106"/>
      <c r="I136" s="107"/>
    </row>
    <row r="137" spans="1:9" s="96" customFormat="1">
      <c r="A137" s="101"/>
      <c r="B137" s="102"/>
      <c r="C137" s="103">
        <v>0</v>
      </c>
      <c r="D137" s="129">
        <v>0</v>
      </c>
      <c r="E137" s="105">
        <f t="shared" si="3"/>
        <v>2231.54</v>
      </c>
      <c r="F137" s="106"/>
      <c r="G137" s="106"/>
      <c r="H137" s="106"/>
      <c r="I137" s="107"/>
    </row>
    <row r="138" spans="1:9" s="96" customFormat="1">
      <c r="A138" s="101"/>
      <c r="B138" s="102"/>
      <c r="C138" s="103">
        <v>0</v>
      </c>
      <c r="D138" s="129">
        <v>0</v>
      </c>
      <c r="E138" s="105">
        <f t="shared" si="3"/>
        <v>2231.54</v>
      </c>
      <c r="F138" s="106"/>
      <c r="G138" s="106"/>
      <c r="H138" s="106"/>
      <c r="I138" s="107"/>
    </row>
    <row r="139" spans="1:9" s="96" customFormat="1">
      <c r="A139" s="101"/>
      <c r="B139" s="102"/>
      <c r="C139" s="103">
        <v>0</v>
      </c>
      <c r="D139" s="129">
        <v>0</v>
      </c>
      <c r="E139" s="105">
        <f t="shared" si="3"/>
        <v>2231.54</v>
      </c>
      <c r="F139" s="106"/>
      <c r="G139" s="106"/>
      <c r="H139" s="106"/>
      <c r="I139" s="107"/>
    </row>
    <row r="140" spans="1:9" s="96" customFormat="1">
      <c r="A140" s="101"/>
      <c r="B140" s="102"/>
      <c r="C140" s="103">
        <v>0</v>
      </c>
      <c r="D140" s="129">
        <v>0</v>
      </c>
      <c r="E140" s="105">
        <f t="shared" si="3"/>
        <v>2231.54</v>
      </c>
      <c r="F140" s="106"/>
      <c r="G140" s="106"/>
      <c r="H140" s="106"/>
      <c r="I140" s="107"/>
    </row>
    <row r="141" spans="1:9" s="96" customFormat="1">
      <c r="A141" s="101"/>
      <c r="B141" s="102"/>
      <c r="C141" s="103">
        <v>0</v>
      </c>
      <c r="D141" s="129">
        <v>0</v>
      </c>
      <c r="E141" s="105">
        <f t="shared" si="3"/>
        <v>2231.54</v>
      </c>
      <c r="F141" s="106"/>
      <c r="G141" s="106"/>
      <c r="H141" s="106"/>
      <c r="I141" s="107"/>
    </row>
    <row r="142" spans="1:9" s="96" customFormat="1">
      <c r="A142" s="101"/>
      <c r="B142" s="102"/>
      <c r="C142" s="103">
        <v>0</v>
      </c>
      <c r="D142" s="129">
        <v>0</v>
      </c>
      <c r="E142" s="105">
        <f t="shared" si="3"/>
        <v>2231.54</v>
      </c>
      <c r="F142" s="106"/>
      <c r="G142" s="106"/>
      <c r="H142" s="106"/>
      <c r="I142" s="107"/>
    </row>
    <row r="143" spans="1:9" s="96" customFormat="1">
      <c r="A143" s="101"/>
      <c r="B143" s="102"/>
      <c r="C143" s="103">
        <v>0</v>
      </c>
      <c r="D143" s="129">
        <v>0</v>
      </c>
      <c r="E143" s="105">
        <f t="shared" si="3"/>
        <v>2231.54</v>
      </c>
      <c r="F143" s="106"/>
      <c r="G143" s="106"/>
      <c r="H143" s="106"/>
      <c r="I143" s="107"/>
    </row>
    <row r="144" spans="1:9" s="96" customFormat="1">
      <c r="A144" s="101"/>
      <c r="B144" s="102"/>
      <c r="C144" s="103">
        <v>0</v>
      </c>
      <c r="D144" s="129">
        <v>0</v>
      </c>
      <c r="E144" s="105">
        <f t="shared" si="3"/>
        <v>2231.54</v>
      </c>
      <c r="F144" s="106"/>
      <c r="G144" s="106"/>
      <c r="H144" s="106"/>
      <c r="I144" s="107"/>
    </row>
    <row r="145" spans="1:9" s="96" customFormat="1">
      <c r="A145" s="101"/>
      <c r="B145" s="102"/>
      <c r="C145" s="103">
        <v>0</v>
      </c>
      <c r="D145" s="129">
        <v>0</v>
      </c>
      <c r="E145" s="105">
        <f t="shared" si="3"/>
        <v>2231.54</v>
      </c>
      <c r="F145" s="106"/>
      <c r="G145" s="106"/>
      <c r="H145" s="106"/>
      <c r="I145" s="107"/>
    </row>
    <row r="146" spans="1:9" s="96" customFormat="1">
      <c r="A146" s="101"/>
      <c r="B146" s="102"/>
      <c r="C146" s="103">
        <v>0</v>
      </c>
      <c r="D146" s="129">
        <v>0</v>
      </c>
      <c r="E146" s="105">
        <f t="shared" si="3"/>
        <v>2231.54</v>
      </c>
      <c r="F146" s="106"/>
      <c r="G146" s="106"/>
      <c r="H146" s="106"/>
      <c r="I146" s="107"/>
    </row>
    <row r="147" spans="1:9" s="96" customFormat="1">
      <c r="A147" s="101"/>
      <c r="B147" s="102"/>
      <c r="C147" s="103">
        <v>0</v>
      </c>
      <c r="D147" s="129">
        <v>0</v>
      </c>
      <c r="E147" s="105">
        <f t="shared" si="3"/>
        <v>2231.54</v>
      </c>
      <c r="F147" s="106"/>
      <c r="G147" s="106"/>
      <c r="H147" s="106"/>
      <c r="I147" s="107"/>
    </row>
    <row r="148" spans="1:9" s="96" customFormat="1">
      <c r="A148" s="101"/>
      <c r="B148" s="102"/>
      <c r="C148" s="103">
        <v>0</v>
      </c>
      <c r="D148" s="129">
        <v>0</v>
      </c>
      <c r="E148" s="105">
        <f t="shared" si="3"/>
        <v>2231.54</v>
      </c>
      <c r="F148" s="106"/>
      <c r="G148" s="106"/>
      <c r="H148" s="106"/>
      <c r="I148" s="107"/>
    </row>
    <row r="149" spans="1:9" s="96" customFormat="1">
      <c r="A149" s="101"/>
      <c r="B149" s="102"/>
      <c r="C149" s="103">
        <v>0</v>
      </c>
      <c r="D149" s="129">
        <v>0</v>
      </c>
      <c r="E149" s="105">
        <f t="shared" si="3"/>
        <v>2231.54</v>
      </c>
      <c r="F149" s="106"/>
      <c r="G149" s="106"/>
      <c r="H149" s="106"/>
      <c r="I149" s="107"/>
    </row>
    <row r="150" spans="1:9" s="96" customFormat="1">
      <c r="A150" s="101"/>
      <c r="B150" s="102"/>
      <c r="C150" s="103">
        <v>0</v>
      </c>
      <c r="D150" s="129">
        <v>0</v>
      </c>
      <c r="E150" s="105">
        <f t="shared" si="3"/>
        <v>2231.54</v>
      </c>
      <c r="F150" s="106"/>
      <c r="G150" s="106"/>
      <c r="H150" s="106"/>
      <c r="I150" s="107"/>
    </row>
    <row r="151" spans="1:9" s="96" customFormat="1">
      <c r="A151" s="101"/>
      <c r="B151" s="102"/>
      <c r="C151" s="103">
        <v>0</v>
      </c>
      <c r="D151" s="129">
        <v>0</v>
      </c>
      <c r="E151" s="105">
        <f t="shared" si="3"/>
        <v>2231.54</v>
      </c>
      <c r="F151" s="106"/>
      <c r="G151" s="106"/>
      <c r="H151" s="106"/>
      <c r="I151" s="107"/>
    </row>
    <row r="152" spans="1:9" s="96" customFormat="1">
      <c r="A152" s="101"/>
      <c r="B152" s="102"/>
      <c r="C152" s="103">
        <v>0</v>
      </c>
      <c r="D152" s="129">
        <v>0</v>
      </c>
      <c r="E152" s="105">
        <f t="shared" si="3"/>
        <v>2231.54</v>
      </c>
      <c r="F152" s="106"/>
      <c r="G152" s="106"/>
      <c r="H152" s="106"/>
      <c r="I152" s="107"/>
    </row>
    <row r="153" spans="1:9" s="96" customFormat="1">
      <c r="A153" s="101"/>
      <c r="B153" s="102"/>
      <c r="C153" s="103">
        <v>0</v>
      </c>
      <c r="D153" s="129">
        <v>0</v>
      </c>
      <c r="E153" s="105">
        <f t="shared" si="3"/>
        <v>2231.54</v>
      </c>
      <c r="F153" s="106"/>
      <c r="G153" s="106"/>
      <c r="H153" s="106"/>
      <c r="I153" s="107"/>
    </row>
    <row r="154" spans="1:9" s="96" customFormat="1">
      <c r="A154" s="101"/>
      <c r="B154" s="102"/>
      <c r="C154" s="103">
        <v>0</v>
      </c>
      <c r="D154" s="129">
        <v>0</v>
      </c>
      <c r="E154" s="105">
        <f t="shared" si="3"/>
        <v>2231.54</v>
      </c>
      <c r="F154" s="106"/>
      <c r="G154" s="106"/>
      <c r="H154" s="106"/>
      <c r="I154" s="107"/>
    </row>
    <row r="155" spans="1:9" s="96" customFormat="1">
      <c r="A155" s="101"/>
      <c r="B155" s="102"/>
      <c r="C155" s="103">
        <v>0</v>
      </c>
      <c r="D155" s="129">
        <v>0</v>
      </c>
      <c r="E155" s="105">
        <f t="shared" si="3"/>
        <v>2231.54</v>
      </c>
      <c r="F155" s="106"/>
      <c r="G155" s="106"/>
      <c r="H155" s="106"/>
      <c r="I155" s="107"/>
    </row>
    <row r="156" spans="1:9" s="96" customFormat="1">
      <c r="A156" s="101"/>
      <c r="B156" s="102"/>
      <c r="C156" s="103">
        <v>0</v>
      </c>
      <c r="D156" s="129">
        <v>0</v>
      </c>
      <c r="E156" s="105">
        <f t="shared" si="3"/>
        <v>2231.54</v>
      </c>
      <c r="F156" s="106"/>
      <c r="G156" s="106"/>
      <c r="H156" s="106"/>
      <c r="I156" s="107"/>
    </row>
    <row r="157" spans="1:9" s="96" customFormat="1">
      <c r="A157" s="101"/>
      <c r="B157" s="102"/>
      <c r="C157" s="103">
        <v>0</v>
      </c>
      <c r="D157" s="129">
        <v>0</v>
      </c>
      <c r="E157" s="105">
        <f t="shared" si="3"/>
        <v>2231.54</v>
      </c>
      <c r="F157" s="106"/>
      <c r="G157" s="106"/>
      <c r="H157" s="106"/>
      <c r="I157" s="107"/>
    </row>
    <row r="158" spans="1:9" s="96" customFormat="1">
      <c r="A158" s="101"/>
      <c r="B158" s="102"/>
      <c r="C158" s="103">
        <v>0</v>
      </c>
      <c r="D158" s="129">
        <v>0</v>
      </c>
      <c r="E158" s="105">
        <f t="shared" si="3"/>
        <v>2231.54</v>
      </c>
      <c r="F158" s="106"/>
      <c r="G158" s="106"/>
      <c r="H158" s="106"/>
      <c r="I158" s="107"/>
    </row>
    <row r="159" spans="1:9" s="96" customFormat="1">
      <c r="A159" s="101"/>
      <c r="B159" s="102"/>
      <c r="C159" s="103">
        <v>0</v>
      </c>
      <c r="D159" s="129">
        <v>0</v>
      </c>
      <c r="E159" s="105">
        <f t="shared" si="3"/>
        <v>2231.54</v>
      </c>
      <c r="F159" s="106"/>
      <c r="G159" s="106"/>
      <c r="H159" s="106"/>
      <c r="I159" s="107"/>
    </row>
    <row r="160" spans="1:9" s="96" customFormat="1">
      <c r="A160" s="101"/>
      <c r="B160" s="102"/>
      <c r="C160" s="103">
        <v>0</v>
      </c>
      <c r="D160" s="129">
        <v>0</v>
      </c>
      <c r="E160" s="105">
        <f t="shared" si="3"/>
        <v>2231.54</v>
      </c>
      <c r="F160" s="106"/>
      <c r="G160" s="106"/>
      <c r="H160" s="106"/>
      <c r="I160" s="107"/>
    </row>
    <row r="161" spans="1:9" s="96" customFormat="1">
      <c r="A161" s="101"/>
      <c r="B161" s="102"/>
      <c r="C161" s="103">
        <v>0</v>
      </c>
      <c r="D161" s="129">
        <v>0</v>
      </c>
      <c r="E161" s="105">
        <f t="shared" si="3"/>
        <v>2231.54</v>
      </c>
      <c r="F161" s="106"/>
      <c r="G161" s="106"/>
      <c r="H161" s="106"/>
      <c r="I161" s="107"/>
    </row>
    <row r="162" spans="1:9">
      <c r="A162" s="101"/>
      <c r="B162" s="102"/>
      <c r="C162" s="103">
        <v>0</v>
      </c>
      <c r="D162" s="129">
        <v>0</v>
      </c>
      <c r="E162" s="105">
        <f t="shared" si="3"/>
        <v>2231.54</v>
      </c>
      <c r="F162" s="106"/>
      <c r="G162" s="106"/>
      <c r="H162" s="106"/>
      <c r="I162" s="107"/>
    </row>
    <row r="163" spans="1:9">
      <c r="A163" s="101"/>
      <c r="B163" s="102"/>
      <c r="C163" s="103">
        <v>0</v>
      </c>
      <c r="D163" s="129">
        <v>0</v>
      </c>
      <c r="E163" s="105">
        <f t="shared" si="3"/>
        <v>2231.54</v>
      </c>
      <c r="F163" s="106"/>
      <c r="G163" s="106"/>
      <c r="H163" s="106"/>
      <c r="I163" s="107"/>
    </row>
    <row r="164" spans="1:9">
      <c r="A164" s="101"/>
      <c r="B164" s="102"/>
      <c r="C164" s="103">
        <v>0</v>
      </c>
      <c r="D164" s="129">
        <v>0</v>
      </c>
      <c r="E164" s="105">
        <f t="shared" si="3"/>
        <v>2231.54</v>
      </c>
      <c r="F164" s="106"/>
      <c r="G164" s="106"/>
      <c r="H164" s="106"/>
      <c r="I164" s="107"/>
    </row>
    <row r="165" spans="1:9">
      <c r="A165" s="101"/>
      <c r="B165" s="102"/>
      <c r="C165" s="103">
        <v>0</v>
      </c>
      <c r="D165" s="129">
        <v>0</v>
      </c>
      <c r="E165" s="105">
        <f t="shared" si="3"/>
        <v>2231.54</v>
      </c>
      <c r="F165" s="106"/>
      <c r="G165" s="106"/>
      <c r="H165" s="106"/>
      <c r="I165" s="107"/>
    </row>
    <row r="166" spans="1:9">
      <c r="A166" s="101"/>
      <c r="B166" s="102"/>
      <c r="C166" s="103">
        <v>0</v>
      </c>
      <c r="D166" s="129">
        <v>0</v>
      </c>
      <c r="E166" s="105">
        <f t="shared" si="3"/>
        <v>2231.54</v>
      </c>
      <c r="F166" s="106"/>
      <c r="G166" s="106"/>
      <c r="H166" s="106"/>
      <c r="I166" s="107"/>
    </row>
    <row r="167" spans="1:9">
      <c r="A167" s="101"/>
      <c r="B167" s="102"/>
      <c r="C167" s="103">
        <v>0</v>
      </c>
      <c r="D167" s="129">
        <v>0</v>
      </c>
      <c r="E167" s="105">
        <f t="shared" si="3"/>
        <v>2231.54</v>
      </c>
      <c r="F167" s="106"/>
      <c r="G167" s="106"/>
      <c r="H167" s="106"/>
      <c r="I167" s="107"/>
    </row>
    <row r="168" spans="1:9">
      <c r="A168" s="101"/>
      <c r="B168" s="102"/>
      <c r="C168" s="103">
        <v>0</v>
      </c>
      <c r="D168" s="129">
        <v>0</v>
      </c>
      <c r="E168" s="105">
        <f t="shared" si="3"/>
        <v>2231.54</v>
      </c>
      <c r="F168" s="106"/>
      <c r="G168" s="106"/>
      <c r="H168" s="106"/>
      <c r="I168" s="107"/>
    </row>
    <row r="169" spans="1:9">
      <c r="A169" s="101"/>
      <c r="B169" s="102"/>
      <c r="C169" s="103">
        <v>0</v>
      </c>
      <c r="D169" s="129">
        <v>0</v>
      </c>
      <c r="E169" s="105">
        <f t="shared" ref="E169:E209" si="4">D169-C169+E168</f>
        <v>2231.54</v>
      </c>
      <c r="F169" s="106"/>
      <c r="G169" s="106"/>
      <c r="H169" s="106"/>
      <c r="I169" s="107"/>
    </row>
    <row r="170" spans="1:9">
      <c r="A170" s="101"/>
      <c r="B170" s="102"/>
      <c r="C170" s="103">
        <v>0</v>
      </c>
      <c r="D170" s="129">
        <v>0</v>
      </c>
      <c r="E170" s="105">
        <f t="shared" si="4"/>
        <v>2231.54</v>
      </c>
      <c r="F170" s="106"/>
      <c r="G170" s="106"/>
      <c r="H170" s="106"/>
      <c r="I170" s="107"/>
    </row>
    <row r="171" spans="1:9">
      <c r="A171" s="101"/>
      <c r="B171" s="102"/>
      <c r="C171" s="103">
        <v>0</v>
      </c>
      <c r="D171" s="129">
        <v>0</v>
      </c>
      <c r="E171" s="105">
        <f t="shared" si="4"/>
        <v>2231.54</v>
      </c>
      <c r="F171" s="106"/>
      <c r="G171" s="106"/>
      <c r="H171" s="106"/>
      <c r="I171" s="107"/>
    </row>
    <row r="172" spans="1:9">
      <c r="A172" s="101"/>
      <c r="B172" s="102"/>
      <c r="C172" s="103">
        <v>0</v>
      </c>
      <c r="D172" s="129">
        <v>0</v>
      </c>
      <c r="E172" s="105">
        <f t="shared" si="4"/>
        <v>2231.54</v>
      </c>
      <c r="F172" s="106"/>
      <c r="G172" s="106"/>
      <c r="H172" s="106"/>
      <c r="I172" s="107"/>
    </row>
    <row r="173" spans="1:9">
      <c r="A173" s="101">
        <v>0</v>
      </c>
      <c r="B173" s="102"/>
      <c r="C173" s="103">
        <v>0</v>
      </c>
      <c r="D173" s="104">
        <v>0</v>
      </c>
      <c r="E173" s="105">
        <f t="shared" si="4"/>
        <v>2231.54</v>
      </c>
      <c r="F173" s="106"/>
      <c r="G173" s="106"/>
      <c r="H173" s="106"/>
      <c r="I173" s="107"/>
    </row>
    <row r="174" spans="1:9">
      <c r="A174" s="101">
        <v>0</v>
      </c>
      <c r="B174" s="102"/>
      <c r="C174" s="103">
        <v>0</v>
      </c>
      <c r="D174" s="104">
        <v>0</v>
      </c>
      <c r="E174" s="105">
        <f t="shared" si="4"/>
        <v>2231.54</v>
      </c>
      <c r="F174" s="106"/>
      <c r="G174" s="106"/>
      <c r="H174" s="106"/>
      <c r="I174" s="107"/>
    </row>
    <row r="175" spans="1:9">
      <c r="A175" s="101">
        <v>0</v>
      </c>
      <c r="B175" s="102"/>
      <c r="C175" s="103">
        <v>0</v>
      </c>
      <c r="D175" s="104">
        <v>0</v>
      </c>
      <c r="E175" s="105">
        <f t="shared" si="4"/>
        <v>2231.54</v>
      </c>
      <c r="F175" s="106"/>
      <c r="G175" s="106"/>
      <c r="H175" s="106"/>
      <c r="I175" s="107"/>
    </row>
    <row r="176" spans="1:9">
      <c r="A176" s="101">
        <v>0</v>
      </c>
      <c r="B176" s="102"/>
      <c r="C176" s="103">
        <v>0</v>
      </c>
      <c r="D176" s="104">
        <v>0</v>
      </c>
      <c r="E176" s="105">
        <f t="shared" si="4"/>
        <v>2231.54</v>
      </c>
      <c r="F176" s="106"/>
      <c r="G176" s="106"/>
      <c r="H176" s="106"/>
      <c r="I176" s="107"/>
    </row>
    <row r="177" spans="1:9">
      <c r="A177" s="101">
        <v>0</v>
      </c>
      <c r="B177" s="102"/>
      <c r="C177" s="103">
        <v>0</v>
      </c>
      <c r="D177" s="104">
        <v>0</v>
      </c>
      <c r="E177" s="105">
        <f t="shared" si="4"/>
        <v>2231.54</v>
      </c>
      <c r="F177" s="106"/>
      <c r="G177" s="106"/>
      <c r="H177" s="106"/>
      <c r="I177" s="107"/>
    </row>
    <row r="178" spans="1:9">
      <c r="A178" s="101">
        <v>0</v>
      </c>
      <c r="B178" s="102"/>
      <c r="C178" s="103">
        <v>0</v>
      </c>
      <c r="D178" s="104">
        <v>0</v>
      </c>
      <c r="E178" s="105">
        <f t="shared" si="4"/>
        <v>2231.54</v>
      </c>
      <c r="F178" s="106"/>
      <c r="G178" s="106"/>
      <c r="H178" s="106"/>
      <c r="I178" s="107"/>
    </row>
    <row r="179" spans="1:9">
      <c r="A179" s="101">
        <v>0</v>
      </c>
      <c r="B179" s="102"/>
      <c r="C179" s="103">
        <v>0</v>
      </c>
      <c r="D179" s="104">
        <v>0</v>
      </c>
      <c r="E179" s="105">
        <f t="shared" si="4"/>
        <v>2231.54</v>
      </c>
      <c r="F179" s="106"/>
      <c r="G179" s="106"/>
      <c r="H179" s="106"/>
      <c r="I179" s="107"/>
    </row>
    <row r="180" spans="1:9">
      <c r="A180" s="101">
        <v>0</v>
      </c>
      <c r="B180" s="102"/>
      <c r="C180" s="103">
        <v>0</v>
      </c>
      <c r="D180" s="104">
        <v>0</v>
      </c>
      <c r="E180" s="105">
        <f t="shared" si="4"/>
        <v>2231.54</v>
      </c>
      <c r="F180" s="106"/>
      <c r="G180" s="106"/>
      <c r="H180" s="106"/>
      <c r="I180" s="107"/>
    </row>
    <row r="181" spans="1:9">
      <c r="A181" s="101">
        <v>0</v>
      </c>
      <c r="B181" s="102"/>
      <c r="C181" s="103">
        <v>0</v>
      </c>
      <c r="D181" s="104">
        <v>0</v>
      </c>
      <c r="E181" s="105">
        <f t="shared" si="4"/>
        <v>2231.54</v>
      </c>
      <c r="F181" s="106"/>
      <c r="G181" s="106"/>
      <c r="H181" s="106"/>
      <c r="I181" s="107"/>
    </row>
    <row r="182" spans="1:9">
      <c r="A182" s="101">
        <v>0</v>
      </c>
      <c r="B182" s="102"/>
      <c r="C182" s="103">
        <v>0</v>
      </c>
      <c r="D182" s="104">
        <v>0</v>
      </c>
      <c r="E182" s="105">
        <f t="shared" si="4"/>
        <v>2231.54</v>
      </c>
      <c r="F182" s="106"/>
      <c r="G182" s="106"/>
      <c r="H182" s="106"/>
      <c r="I182" s="107"/>
    </row>
    <row r="183" spans="1:9">
      <c r="A183" s="101">
        <v>0</v>
      </c>
      <c r="B183" s="102"/>
      <c r="C183" s="103">
        <v>0</v>
      </c>
      <c r="D183" s="104">
        <v>0</v>
      </c>
      <c r="E183" s="105">
        <f t="shared" si="4"/>
        <v>2231.54</v>
      </c>
      <c r="F183" s="106"/>
      <c r="G183" s="106"/>
      <c r="H183" s="106"/>
      <c r="I183" s="107"/>
    </row>
    <row r="184" spans="1:9">
      <c r="A184" s="101">
        <v>0</v>
      </c>
      <c r="B184" s="102"/>
      <c r="C184" s="103">
        <v>0</v>
      </c>
      <c r="D184" s="104">
        <v>0</v>
      </c>
      <c r="E184" s="105">
        <f t="shared" si="4"/>
        <v>2231.54</v>
      </c>
      <c r="F184" s="106"/>
      <c r="G184" s="106"/>
      <c r="H184" s="106"/>
      <c r="I184" s="107"/>
    </row>
    <row r="185" spans="1:9">
      <c r="A185" s="101">
        <v>0</v>
      </c>
      <c r="B185" s="102"/>
      <c r="C185" s="103">
        <v>0</v>
      </c>
      <c r="D185" s="104">
        <v>0</v>
      </c>
      <c r="E185" s="105">
        <f t="shared" si="4"/>
        <v>2231.54</v>
      </c>
      <c r="F185" s="106"/>
      <c r="G185" s="106"/>
      <c r="H185" s="106"/>
      <c r="I185" s="107"/>
    </row>
    <row r="186" spans="1:9">
      <c r="A186" s="101">
        <v>0</v>
      </c>
      <c r="B186" s="102"/>
      <c r="C186" s="103">
        <v>0</v>
      </c>
      <c r="D186" s="104">
        <v>0</v>
      </c>
      <c r="E186" s="105">
        <f t="shared" si="4"/>
        <v>2231.54</v>
      </c>
      <c r="F186" s="106"/>
      <c r="G186" s="106"/>
      <c r="H186" s="106"/>
      <c r="I186" s="107"/>
    </row>
    <row r="187" spans="1:9">
      <c r="A187" s="101">
        <v>0</v>
      </c>
      <c r="B187" s="102"/>
      <c r="C187" s="103">
        <v>0</v>
      </c>
      <c r="D187" s="104">
        <v>0</v>
      </c>
      <c r="E187" s="105">
        <f t="shared" si="4"/>
        <v>2231.54</v>
      </c>
      <c r="F187" s="106"/>
      <c r="G187" s="106"/>
      <c r="H187" s="106"/>
      <c r="I187" s="107"/>
    </row>
    <row r="188" spans="1:9">
      <c r="A188" s="101">
        <v>0</v>
      </c>
      <c r="B188" s="102"/>
      <c r="C188" s="103">
        <v>0</v>
      </c>
      <c r="D188" s="104">
        <v>0</v>
      </c>
      <c r="E188" s="105">
        <f t="shared" si="4"/>
        <v>2231.54</v>
      </c>
      <c r="F188" s="106"/>
      <c r="G188" s="106"/>
      <c r="H188" s="106"/>
      <c r="I188" s="107"/>
    </row>
    <row r="189" spans="1:9">
      <c r="A189" s="101">
        <v>0</v>
      </c>
      <c r="B189" s="102"/>
      <c r="C189" s="103">
        <v>0</v>
      </c>
      <c r="D189" s="104">
        <v>0</v>
      </c>
      <c r="E189" s="105">
        <f t="shared" si="4"/>
        <v>2231.54</v>
      </c>
      <c r="F189" s="106"/>
      <c r="G189" s="106"/>
      <c r="H189" s="106"/>
      <c r="I189" s="107"/>
    </row>
    <row r="190" spans="1:9">
      <c r="A190" s="101">
        <v>0</v>
      </c>
      <c r="B190" s="102"/>
      <c r="C190" s="103">
        <v>0</v>
      </c>
      <c r="D190" s="104">
        <v>0</v>
      </c>
      <c r="E190" s="105">
        <f t="shared" si="4"/>
        <v>2231.54</v>
      </c>
      <c r="F190" s="106"/>
      <c r="G190" s="106"/>
      <c r="H190" s="106"/>
      <c r="I190" s="107"/>
    </row>
    <row r="191" spans="1:9">
      <c r="A191" s="101">
        <v>0</v>
      </c>
      <c r="B191" s="102"/>
      <c r="C191" s="103">
        <v>0</v>
      </c>
      <c r="D191" s="104">
        <v>0</v>
      </c>
      <c r="E191" s="105">
        <f t="shared" si="4"/>
        <v>2231.54</v>
      </c>
      <c r="F191" s="106"/>
      <c r="G191" s="106"/>
      <c r="H191" s="106"/>
      <c r="I191" s="107"/>
    </row>
    <row r="192" spans="1:9">
      <c r="A192" s="101">
        <v>0</v>
      </c>
      <c r="B192" s="102"/>
      <c r="C192" s="103">
        <v>0</v>
      </c>
      <c r="D192" s="104">
        <v>0</v>
      </c>
      <c r="E192" s="105">
        <f t="shared" si="4"/>
        <v>2231.54</v>
      </c>
      <c r="F192" s="106"/>
      <c r="G192" s="106"/>
      <c r="H192" s="106"/>
      <c r="I192" s="107"/>
    </row>
    <row r="193" spans="1:9">
      <c r="A193" s="101">
        <v>0</v>
      </c>
      <c r="B193" s="102"/>
      <c r="C193" s="103">
        <v>0</v>
      </c>
      <c r="D193" s="104">
        <v>0</v>
      </c>
      <c r="E193" s="105">
        <f t="shared" si="4"/>
        <v>2231.54</v>
      </c>
      <c r="F193" s="106"/>
      <c r="G193" s="106"/>
      <c r="H193" s="106"/>
      <c r="I193" s="107"/>
    </row>
    <row r="194" spans="1:9">
      <c r="A194" s="101">
        <v>0</v>
      </c>
      <c r="B194" s="102"/>
      <c r="C194" s="103">
        <v>0</v>
      </c>
      <c r="D194" s="104">
        <v>0</v>
      </c>
      <c r="E194" s="105">
        <f t="shared" si="4"/>
        <v>2231.54</v>
      </c>
      <c r="F194" s="106"/>
      <c r="G194" s="106"/>
      <c r="H194" s="106"/>
      <c r="I194" s="107"/>
    </row>
    <row r="195" spans="1:9">
      <c r="A195" s="101">
        <v>0</v>
      </c>
      <c r="B195" s="102"/>
      <c r="C195" s="103">
        <v>0</v>
      </c>
      <c r="D195" s="104">
        <v>0</v>
      </c>
      <c r="E195" s="105">
        <f t="shared" si="4"/>
        <v>2231.54</v>
      </c>
      <c r="F195" s="106"/>
      <c r="G195" s="106"/>
      <c r="H195" s="106"/>
      <c r="I195" s="107"/>
    </row>
    <row r="196" spans="1:9">
      <c r="A196" s="101">
        <v>0</v>
      </c>
      <c r="B196" s="102"/>
      <c r="C196" s="103">
        <v>0</v>
      </c>
      <c r="D196" s="104">
        <v>0</v>
      </c>
      <c r="E196" s="105">
        <f t="shared" si="4"/>
        <v>2231.54</v>
      </c>
      <c r="F196" s="106"/>
      <c r="G196" s="106"/>
      <c r="H196" s="106"/>
      <c r="I196" s="107"/>
    </row>
    <row r="197" spans="1:9">
      <c r="A197" s="101">
        <v>0</v>
      </c>
      <c r="B197" s="102"/>
      <c r="C197" s="103">
        <v>0</v>
      </c>
      <c r="D197" s="104">
        <v>0</v>
      </c>
      <c r="E197" s="105">
        <f t="shared" si="4"/>
        <v>2231.54</v>
      </c>
      <c r="F197" s="106"/>
      <c r="G197" s="106"/>
      <c r="H197" s="106"/>
      <c r="I197" s="107"/>
    </row>
    <row r="198" spans="1:9">
      <c r="A198" s="101">
        <v>0</v>
      </c>
      <c r="B198" s="102"/>
      <c r="C198" s="103">
        <v>0</v>
      </c>
      <c r="D198" s="104">
        <v>0</v>
      </c>
      <c r="E198" s="105">
        <f t="shared" si="4"/>
        <v>2231.54</v>
      </c>
      <c r="F198" s="106"/>
      <c r="G198" s="106"/>
      <c r="H198" s="106"/>
      <c r="I198" s="107"/>
    </row>
    <row r="199" spans="1:9">
      <c r="A199" s="101">
        <v>0</v>
      </c>
      <c r="B199" s="102"/>
      <c r="C199" s="103">
        <v>0</v>
      </c>
      <c r="D199" s="104">
        <v>0</v>
      </c>
      <c r="E199" s="105">
        <f t="shared" si="4"/>
        <v>2231.54</v>
      </c>
      <c r="F199" s="106"/>
      <c r="G199" s="106"/>
      <c r="H199" s="106"/>
      <c r="I199" s="107"/>
    </row>
    <row r="200" spans="1:9">
      <c r="A200" s="101">
        <v>0</v>
      </c>
      <c r="B200" s="102"/>
      <c r="C200" s="103">
        <v>0</v>
      </c>
      <c r="D200" s="104">
        <v>0</v>
      </c>
      <c r="E200" s="105">
        <f t="shared" si="4"/>
        <v>2231.54</v>
      </c>
      <c r="F200" s="106"/>
      <c r="G200" s="106"/>
      <c r="H200" s="106"/>
      <c r="I200" s="107"/>
    </row>
    <row r="201" spans="1:9">
      <c r="A201" s="101">
        <v>0</v>
      </c>
      <c r="B201" s="102"/>
      <c r="C201" s="103">
        <v>0</v>
      </c>
      <c r="D201" s="104">
        <v>0</v>
      </c>
      <c r="E201" s="105">
        <f t="shared" si="4"/>
        <v>2231.54</v>
      </c>
      <c r="F201" s="106"/>
      <c r="G201" s="106"/>
      <c r="H201" s="106"/>
      <c r="I201" s="107"/>
    </row>
    <row r="202" spans="1:9">
      <c r="A202" s="101">
        <v>0</v>
      </c>
      <c r="B202" s="102"/>
      <c r="C202" s="103">
        <v>0</v>
      </c>
      <c r="D202" s="104">
        <v>0</v>
      </c>
      <c r="E202" s="105">
        <f t="shared" si="4"/>
        <v>2231.54</v>
      </c>
      <c r="F202" s="106"/>
      <c r="G202" s="106"/>
      <c r="H202" s="106"/>
      <c r="I202" s="107"/>
    </row>
    <row r="203" spans="1:9">
      <c r="A203" s="101">
        <v>0</v>
      </c>
      <c r="B203" s="102"/>
      <c r="C203" s="103">
        <v>0</v>
      </c>
      <c r="D203" s="104">
        <v>0</v>
      </c>
      <c r="E203" s="105">
        <f t="shared" si="4"/>
        <v>2231.54</v>
      </c>
      <c r="F203" s="106"/>
      <c r="G203" s="106"/>
      <c r="H203" s="106"/>
      <c r="I203" s="107"/>
    </row>
    <row r="204" spans="1:9">
      <c r="A204" s="101">
        <v>0</v>
      </c>
      <c r="B204" s="102"/>
      <c r="C204" s="103">
        <v>0</v>
      </c>
      <c r="D204" s="104">
        <v>0</v>
      </c>
      <c r="E204" s="105">
        <f t="shared" si="4"/>
        <v>2231.54</v>
      </c>
      <c r="F204" s="106"/>
      <c r="G204" s="106"/>
      <c r="H204" s="106"/>
      <c r="I204" s="107"/>
    </row>
    <row r="205" spans="1:9">
      <c r="A205" s="101">
        <v>0</v>
      </c>
      <c r="B205" s="102"/>
      <c r="C205" s="103">
        <v>0</v>
      </c>
      <c r="D205" s="104">
        <v>0</v>
      </c>
      <c r="E205" s="105">
        <f t="shared" si="4"/>
        <v>2231.54</v>
      </c>
      <c r="F205" s="106"/>
      <c r="G205" s="106"/>
      <c r="H205" s="106"/>
      <c r="I205" s="107"/>
    </row>
    <row r="206" spans="1:9">
      <c r="A206" s="101">
        <v>0</v>
      </c>
      <c r="B206" s="102"/>
      <c r="C206" s="103">
        <v>0</v>
      </c>
      <c r="D206" s="104">
        <v>0</v>
      </c>
      <c r="E206" s="105">
        <f t="shared" si="4"/>
        <v>2231.54</v>
      </c>
      <c r="F206" s="106"/>
      <c r="G206" s="106"/>
      <c r="H206" s="106"/>
      <c r="I206" s="107"/>
    </row>
    <row r="207" spans="1:9">
      <c r="A207" s="101">
        <v>0</v>
      </c>
      <c r="B207" s="102"/>
      <c r="C207" s="103">
        <v>0</v>
      </c>
      <c r="D207" s="104">
        <v>0</v>
      </c>
      <c r="E207" s="105">
        <f t="shared" si="4"/>
        <v>2231.54</v>
      </c>
      <c r="F207" s="106"/>
      <c r="G207" s="106"/>
      <c r="H207" s="106"/>
      <c r="I207" s="107"/>
    </row>
    <row r="208" spans="1:9">
      <c r="A208" s="101">
        <v>0</v>
      </c>
      <c r="B208" s="102"/>
      <c r="C208" s="103">
        <v>0</v>
      </c>
      <c r="D208" s="104">
        <v>0</v>
      </c>
      <c r="E208" s="105">
        <f t="shared" si="4"/>
        <v>2231.54</v>
      </c>
      <c r="F208" s="106"/>
      <c r="G208" s="106"/>
      <c r="H208" s="106"/>
      <c r="I208" s="107"/>
    </row>
    <row r="209" spans="1:9">
      <c r="A209" s="101">
        <v>0</v>
      </c>
      <c r="B209" s="102"/>
      <c r="C209" s="103">
        <v>0</v>
      </c>
      <c r="D209" s="104">
        <v>0</v>
      </c>
      <c r="E209" s="105">
        <f t="shared" si="4"/>
        <v>2231.54</v>
      </c>
      <c r="F209" s="106"/>
      <c r="G209" s="106"/>
      <c r="H209" s="106"/>
      <c r="I209" s="107"/>
    </row>
    <row r="210" spans="1:9">
      <c r="A210" s="101">
        <v>0</v>
      </c>
      <c r="B210" s="102"/>
      <c r="C210" s="104">
        <v>0</v>
      </c>
      <c r="D210" s="104"/>
      <c r="E210" s="105">
        <f>E209-C210</f>
        <v>2231.54</v>
      </c>
      <c r="F210" s="106"/>
      <c r="G210" s="106"/>
      <c r="H210" s="106"/>
      <c r="I210" s="107"/>
    </row>
    <row r="211" spans="1:9">
      <c r="A211" s="101">
        <v>0</v>
      </c>
      <c r="B211" s="102"/>
      <c r="C211" s="104">
        <v>0</v>
      </c>
      <c r="D211" s="104"/>
      <c r="E211" s="105">
        <f>E210-C211</f>
        <v>2231.54</v>
      </c>
      <c r="F211" s="106"/>
      <c r="G211" s="106"/>
      <c r="H211" s="106"/>
      <c r="I211" s="107"/>
    </row>
    <row r="212" spans="1:9">
      <c r="A212" s="101"/>
      <c r="B212" s="102"/>
      <c r="C212" s="104"/>
      <c r="D212" s="104"/>
      <c r="E212" s="105"/>
      <c r="F212" s="106"/>
      <c r="G212" s="106"/>
      <c r="H212" s="106"/>
      <c r="I212" s="107"/>
    </row>
    <row r="213" spans="1:9">
      <c r="A213" s="101"/>
      <c r="B213" s="102"/>
      <c r="C213" s="104"/>
      <c r="D213" s="104"/>
      <c r="E213" s="105"/>
      <c r="F213" s="106"/>
      <c r="G213" s="106"/>
      <c r="H213" s="106"/>
      <c r="I213" s="107"/>
    </row>
    <row r="214" spans="1:9">
      <c r="A214" s="101"/>
      <c r="B214" s="102"/>
      <c r="C214" s="104"/>
      <c r="D214" s="104"/>
      <c r="E214" s="105"/>
      <c r="F214" s="106"/>
      <c r="G214" s="106"/>
      <c r="H214" s="106"/>
      <c r="I214" s="107"/>
    </row>
    <row r="215" spans="1:9">
      <c r="A215" s="101"/>
      <c r="B215" s="102"/>
      <c r="C215" s="104"/>
      <c r="D215" s="104"/>
      <c r="E215" s="105"/>
      <c r="F215" s="106"/>
      <c r="G215" s="106"/>
      <c r="H215" s="106"/>
      <c r="I215" s="107"/>
    </row>
    <row r="216" spans="1:9">
      <c r="A216" s="101"/>
      <c r="B216" s="102"/>
      <c r="C216" s="104"/>
      <c r="D216" s="104"/>
      <c r="E216" s="105"/>
      <c r="F216" s="106"/>
      <c r="G216" s="106"/>
      <c r="H216" s="106"/>
      <c r="I216" s="107"/>
    </row>
    <row r="217" spans="1:9">
      <c r="A217" s="101"/>
      <c r="B217" s="102"/>
      <c r="C217" s="104"/>
      <c r="D217" s="104"/>
      <c r="E217" s="105"/>
      <c r="F217" s="106"/>
      <c r="G217" s="106"/>
      <c r="H217" s="106"/>
      <c r="I217" s="107"/>
    </row>
    <row r="218" spans="1:9">
      <c r="A218" s="101"/>
      <c r="B218" s="102"/>
      <c r="C218" s="104"/>
      <c r="D218" s="104"/>
      <c r="E218" s="105"/>
      <c r="F218" s="106"/>
      <c r="G218" s="106"/>
      <c r="H218" s="106"/>
      <c r="I218" s="107"/>
    </row>
    <row r="219" spans="1:9">
      <c r="A219" s="101"/>
      <c r="B219" s="102"/>
      <c r="C219" s="104"/>
      <c r="D219" s="104"/>
      <c r="E219" s="105"/>
      <c r="F219" s="106"/>
      <c r="G219" s="106"/>
      <c r="H219" s="106"/>
      <c r="I219" s="107"/>
    </row>
    <row r="220" spans="1:9">
      <c r="A220" s="101"/>
      <c r="B220" s="102"/>
      <c r="C220" s="104"/>
      <c r="D220" s="104"/>
      <c r="E220" s="105"/>
      <c r="F220" s="106"/>
      <c r="G220" s="106"/>
      <c r="H220" s="106"/>
      <c r="I220" s="107"/>
    </row>
    <row r="221" spans="1:9">
      <c r="A221" s="101"/>
      <c r="B221" s="102"/>
      <c r="C221" s="104"/>
      <c r="D221" s="104"/>
      <c r="E221" s="105"/>
      <c r="F221" s="106"/>
      <c r="G221" s="106"/>
      <c r="H221" s="106"/>
      <c r="I221" s="107"/>
    </row>
    <row r="222" spans="1:9">
      <c r="A222" s="101"/>
      <c r="B222" s="102"/>
      <c r="C222" s="104"/>
      <c r="D222" s="104"/>
      <c r="E222" s="105"/>
      <c r="F222" s="106"/>
      <c r="G222" s="106"/>
      <c r="H222" s="106"/>
      <c r="I222" s="107"/>
    </row>
    <row r="223" spans="1:9">
      <c r="A223" s="101"/>
      <c r="B223" s="102"/>
      <c r="C223" s="104"/>
      <c r="D223" s="104"/>
      <c r="E223" s="105"/>
      <c r="F223" s="106"/>
      <c r="G223" s="106"/>
      <c r="H223" s="106"/>
      <c r="I223" s="107"/>
    </row>
  </sheetData>
  <autoFilter ref="I1:I22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80"/>
  <sheetViews>
    <sheetView workbookViewId="0">
      <selection activeCell="B36" sqref="A1:K80"/>
    </sheetView>
  </sheetViews>
  <sheetFormatPr baseColWidth="10" defaultRowHeight="15.75"/>
  <cols>
    <col min="1" max="1" width="12.140625" style="1" bestFit="1" customWidth="1"/>
    <col min="2" max="2" width="79.85546875" style="3" customWidth="1"/>
    <col min="3" max="3" width="12" style="4" customWidth="1"/>
    <col min="4" max="4" width="13.140625" style="57" bestFit="1" customWidth="1"/>
    <col min="5" max="5" width="14.85546875" style="5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24" style="1" customWidth="1"/>
    <col min="10" max="10" width="30.28515625" style="1" customWidth="1"/>
    <col min="11" max="16384" width="11.42578125" style="1"/>
  </cols>
  <sheetData>
    <row r="1" spans="1:10" ht="26.25">
      <c r="A1" s="196" t="s">
        <v>35</v>
      </c>
      <c r="B1" s="196"/>
      <c r="C1" s="196"/>
      <c r="D1" s="196"/>
      <c r="E1" s="196"/>
      <c r="F1" s="196"/>
      <c r="G1" s="196"/>
      <c r="H1" s="196"/>
    </row>
    <row r="2" spans="1:10" s="2" customFormat="1">
      <c r="A2" s="197"/>
      <c r="B2" s="197"/>
      <c r="C2" s="197"/>
      <c r="D2" s="197"/>
      <c r="E2" s="197"/>
      <c r="F2" s="197"/>
      <c r="G2" s="197"/>
      <c r="H2" s="197"/>
      <c r="J2" s="1"/>
    </row>
    <row r="3" spans="1:10" s="2" customFormat="1">
      <c r="A3" s="198" t="s">
        <v>36</v>
      </c>
      <c r="B3" s="198"/>
      <c r="C3" s="198"/>
      <c r="D3" s="198"/>
      <c r="E3" s="198"/>
      <c r="F3" s="198"/>
      <c r="G3" s="198"/>
      <c r="H3" s="198"/>
    </row>
    <row r="4" spans="1:10" s="5" customFormat="1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0" s="153" customFormat="1">
      <c r="A5" s="154"/>
      <c r="B5" s="155"/>
      <c r="C5" s="156"/>
      <c r="D5" s="156"/>
      <c r="E5" s="163">
        <v>19571.53</v>
      </c>
      <c r="F5" s="157"/>
      <c r="G5" s="158"/>
      <c r="H5" s="159"/>
      <c r="I5" s="160"/>
    </row>
    <row r="6" spans="1:10" s="164" customFormat="1" hidden="1">
      <c r="A6" s="170">
        <v>45717</v>
      </c>
      <c r="B6" s="171" t="s">
        <v>150</v>
      </c>
      <c r="C6" s="172">
        <v>2000</v>
      </c>
      <c r="D6" s="176"/>
      <c r="E6" s="193">
        <f>E5-C6+D6</f>
        <v>17571.53</v>
      </c>
      <c r="F6" s="175"/>
      <c r="G6" s="174"/>
    </row>
    <row r="7" spans="1:10" s="164" customFormat="1" hidden="1">
      <c r="A7" s="170">
        <v>45719</v>
      </c>
      <c r="B7" s="171" t="s">
        <v>151</v>
      </c>
      <c r="C7" s="172">
        <v>17571.53</v>
      </c>
      <c r="D7" s="176"/>
      <c r="E7" s="193">
        <f t="shared" ref="E7:E70" si="0">E6-C7+D7</f>
        <v>0</v>
      </c>
      <c r="F7" s="175"/>
      <c r="G7" s="174"/>
    </row>
    <row r="8" spans="1:10" s="164" customFormat="1" ht="15" hidden="1" customHeight="1">
      <c r="A8" s="170">
        <v>45720</v>
      </c>
      <c r="B8" s="171" t="s">
        <v>152</v>
      </c>
      <c r="C8" s="172"/>
      <c r="D8" s="176">
        <v>60000</v>
      </c>
      <c r="E8" s="193">
        <f t="shared" si="0"/>
        <v>60000</v>
      </c>
      <c r="F8" s="175"/>
      <c r="G8" s="174"/>
    </row>
    <row r="9" spans="1:10" s="164" customFormat="1" ht="15" hidden="1" customHeight="1">
      <c r="A9" s="170">
        <v>45720</v>
      </c>
      <c r="B9" s="171" t="s">
        <v>152</v>
      </c>
      <c r="C9" s="172"/>
      <c r="D9" s="176">
        <v>40000</v>
      </c>
      <c r="E9" s="193">
        <f t="shared" si="0"/>
        <v>100000</v>
      </c>
      <c r="F9" s="175"/>
      <c r="G9" s="174"/>
    </row>
    <row r="10" spans="1:10" s="164" customFormat="1" ht="15" hidden="1" customHeight="1">
      <c r="A10" s="170">
        <v>45720</v>
      </c>
      <c r="B10" s="171" t="s">
        <v>151</v>
      </c>
      <c r="C10" s="172">
        <v>61814.05</v>
      </c>
      <c r="D10" s="176"/>
      <c r="E10" s="193">
        <f t="shared" si="0"/>
        <v>38185.949999999997</v>
      </c>
      <c r="F10" s="175"/>
      <c r="G10" s="174"/>
    </row>
    <row r="11" spans="1:10" s="164" customFormat="1" ht="15" hidden="1" customHeight="1">
      <c r="A11" s="170">
        <v>45720</v>
      </c>
      <c r="B11" s="171" t="s">
        <v>151</v>
      </c>
      <c r="C11" s="172">
        <v>31478.53</v>
      </c>
      <c r="D11" s="176"/>
      <c r="E11" s="193">
        <f t="shared" si="0"/>
        <v>6707.4199999999983</v>
      </c>
      <c r="F11" s="175"/>
      <c r="G11" s="174"/>
    </row>
    <row r="12" spans="1:10" s="164" customFormat="1" ht="14.25" hidden="1" customHeight="1">
      <c r="A12" s="170">
        <v>45721</v>
      </c>
      <c r="B12" s="171" t="s">
        <v>153</v>
      </c>
      <c r="C12" s="172">
        <v>660</v>
      </c>
      <c r="D12" s="176"/>
      <c r="E12" s="193">
        <f t="shared" si="0"/>
        <v>6047.4199999999983</v>
      </c>
      <c r="F12" s="175"/>
      <c r="G12" s="174"/>
    </row>
    <row r="13" spans="1:10" s="164" customFormat="1" ht="15" hidden="1" customHeight="1">
      <c r="A13" s="170">
        <v>45721</v>
      </c>
      <c r="B13" s="171" t="s">
        <v>151</v>
      </c>
      <c r="C13" s="172">
        <v>2100.5300000000002</v>
      </c>
      <c r="D13" s="176"/>
      <c r="E13" s="193">
        <f t="shared" si="0"/>
        <v>3946.8899999999981</v>
      </c>
      <c r="F13" s="175"/>
      <c r="G13" s="174"/>
    </row>
    <row r="14" spans="1:10" s="164" customFormat="1" ht="15" customHeight="1">
      <c r="A14" s="170">
        <v>45721</v>
      </c>
      <c r="B14" s="171" t="s">
        <v>154</v>
      </c>
      <c r="C14" s="172"/>
      <c r="D14" s="178">
        <v>161994</v>
      </c>
      <c r="E14" s="193">
        <f t="shared" si="0"/>
        <v>165940.88999999998</v>
      </c>
      <c r="F14" s="186">
        <v>433</v>
      </c>
      <c r="G14" s="187">
        <v>4202</v>
      </c>
      <c r="H14" s="187" t="s">
        <v>44</v>
      </c>
      <c r="I14" s="188" t="s">
        <v>45</v>
      </c>
    </row>
    <row r="15" spans="1:10" s="164" customFormat="1" ht="15" hidden="1" customHeight="1">
      <c r="A15" s="170">
        <v>45721</v>
      </c>
      <c r="B15" s="171" t="s">
        <v>155</v>
      </c>
      <c r="C15" s="172">
        <v>3500</v>
      </c>
      <c r="D15" s="176"/>
      <c r="E15" s="193">
        <f t="shared" si="0"/>
        <v>162440.88999999998</v>
      </c>
      <c r="F15" s="175"/>
      <c r="G15" s="174"/>
    </row>
    <row r="16" spans="1:10" s="164" customFormat="1" ht="15" hidden="1" customHeight="1">
      <c r="A16" s="170">
        <v>45722</v>
      </c>
      <c r="B16" s="171" t="s">
        <v>156</v>
      </c>
      <c r="C16" s="172">
        <v>250</v>
      </c>
      <c r="D16" s="176"/>
      <c r="E16" s="193">
        <f t="shared" si="0"/>
        <v>162190.88999999998</v>
      </c>
      <c r="F16" s="175"/>
      <c r="G16" s="174"/>
    </row>
    <row r="17" spans="1:9" s="164" customFormat="1" ht="15" hidden="1" customHeight="1">
      <c r="A17" s="170">
        <v>45722</v>
      </c>
      <c r="B17" s="171" t="s">
        <v>156</v>
      </c>
      <c r="C17" s="172">
        <v>30</v>
      </c>
      <c r="D17" s="176"/>
      <c r="E17" s="193">
        <f t="shared" si="0"/>
        <v>162160.88999999998</v>
      </c>
      <c r="F17" s="175"/>
      <c r="G17" s="174"/>
    </row>
    <row r="18" spans="1:9" s="164" customFormat="1" ht="15" hidden="1" customHeight="1">
      <c r="A18" s="170">
        <v>45722</v>
      </c>
      <c r="B18" s="171" t="s">
        <v>157</v>
      </c>
      <c r="C18" s="172">
        <v>44.8</v>
      </c>
      <c r="D18" s="176"/>
      <c r="E18" s="193">
        <f t="shared" si="0"/>
        <v>162116.09</v>
      </c>
      <c r="F18" s="175"/>
      <c r="G18" s="174"/>
    </row>
    <row r="19" spans="1:9" s="164" customFormat="1">
      <c r="A19" s="170">
        <v>45722</v>
      </c>
      <c r="B19" s="171" t="s">
        <v>117</v>
      </c>
      <c r="C19" s="172"/>
      <c r="D19" s="178">
        <v>5800</v>
      </c>
      <c r="E19" s="193">
        <f t="shared" si="0"/>
        <v>167916.09</v>
      </c>
      <c r="F19" s="186">
        <v>406</v>
      </c>
      <c r="G19" s="187" t="s">
        <v>57</v>
      </c>
      <c r="H19" s="187" t="s">
        <v>118</v>
      </c>
      <c r="I19" s="188" t="s">
        <v>37</v>
      </c>
    </row>
    <row r="20" spans="1:9" s="164" customFormat="1" hidden="1">
      <c r="A20" s="170">
        <v>45723</v>
      </c>
      <c r="B20" s="171" t="s">
        <v>158</v>
      </c>
      <c r="C20" s="172">
        <v>5118.3999999999996</v>
      </c>
      <c r="D20" s="176"/>
      <c r="E20" s="193">
        <f t="shared" si="0"/>
        <v>162797.69</v>
      </c>
      <c r="F20" s="175"/>
      <c r="G20" s="174"/>
    </row>
    <row r="21" spans="1:9" s="164" customFormat="1">
      <c r="A21" s="170">
        <v>45723</v>
      </c>
      <c r="B21" s="171" t="s">
        <v>49</v>
      </c>
      <c r="C21" s="172"/>
      <c r="D21" s="178">
        <v>178640</v>
      </c>
      <c r="E21" s="193">
        <f t="shared" si="0"/>
        <v>341437.69</v>
      </c>
      <c r="F21" s="186">
        <v>427</v>
      </c>
      <c r="G21" s="187">
        <v>4203</v>
      </c>
      <c r="H21" s="188" t="s">
        <v>55</v>
      </c>
      <c r="I21" s="188" t="s">
        <v>37</v>
      </c>
    </row>
    <row r="22" spans="1:9" s="164" customFormat="1">
      <c r="A22" s="170">
        <v>45723</v>
      </c>
      <c r="B22" s="171" t="s">
        <v>50</v>
      </c>
      <c r="C22" s="172"/>
      <c r="D22" s="178">
        <v>8120</v>
      </c>
      <c r="E22" s="193">
        <f t="shared" si="0"/>
        <v>349557.69</v>
      </c>
      <c r="F22" s="186">
        <v>249</v>
      </c>
      <c r="G22" s="187">
        <v>4204</v>
      </c>
      <c r="H22" s="188" t="s">
        <v>56</v>
      </c>
      <c r="I22" s="188" t="s">
        <v>37</v>
      </c>
    </row>
    <row r="23" spans="1:9" s="164" customFormat="1">
      <c r="A23" s="170">
        <v>45723</v>
      </c>
      <c r="B23" s="171" t="s">
        <v>51</v>
      </c>
      <c r="C23" s="172"/>
      <c r="D23" s="178">
        <v>15080</v>
      </c>
      <c r="E23" s="193">
        <f t="shared" si="0"/>
        <v>364637.69</v>
      </c>
      <c r="F23" s="186">
        <v>440</v>
      </c>
      <c r="G23" s="187" t="s">
        <v>57</v>
      </c>
      <c r="H23" s="188" t="s">
        <v>58</v>
      </c>
      <c r="I23" s="188" t="s">
        <v>59</v>
      </c>
    </row>
    <row r="24" spans="1:9" s="164" customFormat="1" hidden="1">
      <c r="A24" s="170">
        <v>45723</v>
      </c>
      <c r="B24" s="171" t="s">
        <v>159</v>
      </c>
      <c r="C24" s="172">
        <v>35806</v>
      </c>
      <c r="D24" s="176"/>
      <c r="E24" s="193">
        <f t="shared" si="0"/>
        <v>328831.69</v>
      </c>
      <c r="F24" s="175"/>
      <c r="G24" s="174"/>
    </row>
    <row r="25" spans="1:9" s="164" customFormat="1" hidden="1">
      <c r="A25" s="170">
        <v>45723</v>
      </c>
      <c r="B25" s="171" t="s">
        <v>160</v>
      </c>
      <c r="C25" s="172">
        <v>976.2</v>
      </c>
      <c r="D25" s="176"/>
      <c r="E25" s="193">
        <f t="shared" si="0"/>
        <v>327855.49</v>
      </c>
      <c r="F25" s="175"/>
      <c r="G25" s="174"/>
    </row>
    <row r="26" spans="1:9" s="164" customFormat="1" hidden="1">
      <c r="A26" s="170">
        <v>45726</v>
      </c>
      <c r="B26" s="171" t="s">
        <v>150</v>
      </c>
      <c r="C26" s="172">
        <v>800</v>
      </c>
      <c r="D26" s="176"/>
      <c r="E26" s="193">
        <f t="shared" si="0"/>
        <v>327055.49</v>
      </c>
      <c r="F26" s="175"/>
      <c r="G26" s="174"/>
    </row>
    <row r="27" spans="1:9" s="164" customFormat="1">
      <c r="A27" s="170">
        <v>45727</v>
      </c>
      <c r="B27" s="171" t="s">
        <v>50</v>
      </c>
      <c r="C27" s="172"/>
      <c r="D27" s="178">
        <v>16961.52</v>
      </c>
      <c r="E27" s="193">
        <f t="shared" si="0"/>
        <v>344017.01</v>
      </c>
      <c r="F27" s="186">
        <v>249</v>
      </c>
      <c r="G27" s="187">
        <v>4205</v>
      </c>
      <c r="H27" s="188" t="s">
        <v>60</v>
      </c>
      <c r="I27" s="188" t="s">
        <v>37</v>
      </c>
    </row>
    <row r="28" spans="1:9" s="164" customFormat="1">
      <c r="A28" s="170">
        <v>45727</v>
      </c>
      <c r="B28" s="171" t="s">
        <v>52</v>
      </c>
      <c r="C28" s="172"/>
      <c r="D28" s="178">
        <v>5800</v>
      </c>
      <c r="E28" s="193">
        <f t="shared" si="0"/>
        <v>349817.01</v>
      </c>
      <c r="F28" s="186">
        <v>3</v>
      </c>
      <c r="G28" s="187">
        <v>4206</v>
      </c>
      <c r="H28" s="188" t="s">
        <v>61</v>
      </c>
      <c r="I28" s="188" t="s">
        <v>37</v>
      </c>
    </row>
    <row r="29" spans="1:9" s="164" customFormat="1">
      <c r="A29" s="170">
        <v>45728</v>
      </c>
      <c r="B29" s="171" t="s">
        <v>62</v>
      </c>
      <c r="C29" s="172"/>
      <c r="D29" s="178">
        <v>26912</v>
      </c>
      <c r="E29" s="193">
        <f t="shared" si="0"/>
        <v>376729.01</v>
      </c>
      <c r="F29" s="186">
        <v>282</v>
      </c>
      <c r="G29" s="187">
        <v>4222</v>
      </c>
      <c r="H29" s="188" t="s">
        <v>65</v>
      </c>
      <c r="I29" s="188" t="s">
        <v>37</v>
      </c>
    </row>
    <row r="30" spans="1:9" s="164" customFormat="1" hidden="1">
      <c r="A30" s="170">
        <v>45729</v>
      </c>
      <c r="B30" s="171" t="s">
        <v>161</v>
      </c>
      <c r="C30" s="172">
        <v>8000</v>
      </c>
      <c r="D30" s="176"/>
      <c r="E30" s="193">
        <f t="shared" si="0"/>
        <v>368729.01</v>
      </c>
      <c r="F30" s="175"/>
      <c r="G30" s="174"/>
    </row>
    <row r="31" spans="1:9" s="164" customFormat="1" hidden="1">
      <c r="A31" s="170">
        <v>45729</v>
      </c>
      <c r="B31" s="171" t="s">
        <v>161</v>
      </c>
      <c r="C31" s="172">
        <v>110000</v>
      </c>
      <c r="D31" s="176"/>
      <c r="E31" s="193">
        <f t="shared" si="0"/>
        <v>258729.01</v>
      </c>
      <c r="F31" s="175"/>
      <c r="G31" s="174"/>
    </row>
    <row r="32" spans="1:9" s="164" customFormat="1">
      <c r="A32" s="170">
        <v>45729</v>
      </c>
      <c r="B32" s="171" t="s">
        <v>64</v>
      </c>
      <c r="C32" s="172"/>
      <c r="D32" s="178">
        <v>9048</v>
      </c>
      <c r="E32" s="193">
        <f t="shared" si="0"/>
        <v>267777.01</v>
      </c>
      <c r="F32" s="186">
        <v>303</v>
      </c>
      <c r="G32" s="187">
        <v>4224</v>
      </c>
      <c r="H32" s="188" t="s">
        <v>67</v>
      </c>
      <c r="I32" s="188" t="s">
        <v>45</v>
      </c>
    </row>
    <row r="33" spans="1:9" s="164" customFormat="1" hidden="1">
      <c r="A33" s="170">
        <v>45729</v>
      </c>
      <c r="B33" s="171" t="s">
        <v>170</v>
      </c>
      <c r="D33" s="172">
        <v>100000</v>
      </c>
      <c r="E33" s="193">
        <f t="shared" si="0"/>
        <v>367777.01</v>
      </c>
      <c r="F33" s="175"/>
      <c r="G33" s="174"/>
    </row>
    <row r="34" spans="1:9" s="164" customFormat="1">
      <c r="A34" s="170">
        <v>45729</v>
      </c>
      <c r="B34" s="171" t="s">
        <v>63</v>
      </c>
      <c r="C34" s="172"/>
      <c r="D34" s="178">
        <v>97382</v>
      </c>
      <c r="E34" s="193">
        <f t="shared" si="0"/>
        <v>465159.01</v>
      </c>
      <c r="F34" s="186">
        <v>405</v>
      </c>
      <c r="G34" s="187">
        <v>4223</v>
      </c>
      <c r="H34" s="188" t="s">
        <v>66</v>
      </c>
      <c r="I34" s="188" t="s">
        <v>37</v>
      </c>
    </row>
    <row r="35" spans="1:9" s="164" customFormat="1" hidden="1">
      <c r="A35" s="170">
        <v>45729</v>
      </c>
      <c r="B35" s="171" t="s">
        <v>162</v>
      </c>
      <c r="C35" s="172">
        <v>300000</v>
      </c>
      <c r="D35" s="176"/>
      <c r="E35" s="193">
        <f t="shared" si="0"/>
        <v>165159.01</v>
      </c>
      <c r="F35" s="175"/>
      <c r="G35" s="174"/>
    </row>
    <row r="36" spans="1:9" s="164" customFormat="1">
      <c r="A36" s="170">
        <v>45730</v>
      </c>
      <c r="B36" s="171" t="s">
        <v>68</v>
      </c>
      <c r="C36" s="172"/>
      <c r="D36" s="178">
        <v>11600</v>
      </c>
      <c r="E36" s="193">
        <f t="shared" si="0"/>
        <v>176759.01</v>
      </c>
      <c r="F36" s="186">
        <v>352</v>
      </c>
      <c r="G36" s="187">
        <v>4225</v>
      </c>
      <c r="H36" s="188" t="s">
        <v>69</v>
      </c>
      <c r="I36" s="188" t="s">
        <v>37</v>
      </c>
    </row>
    <row r="37" spans="1:9" s="164" customFormat="1" hidden="1">
      <c r="A37" s="170">
        <v>45730</v>
      </c>
      <c r="B37" s="171" t="s">
        <v>163</v>
      </c>
      <c r="C37" s="172">
        <v>662.2</v>
      </c>
      <c r="D37" s="176"/>
      <c r="E37" s="193">
        <f t="shared" si="0"/>
        <v>176096.81</v>
      </c>
      <c r="F37" s="175"/>
      <c r="G37" s="174"/>
    </row>
    <row r="38" spans="1:9" s="164" customFormat="1" hidden="1">
      <c r="A38" s="170">
        <v>45730</v>
      </c>
      <c r="B38" s="171" t="s">
        <v>164</v>
      </c>
      <c r="C38" s="172">
        <v>78911.199999999997</v>
      </c>
      <c r="D38" s="176"/>
      <c r="E38" s="193">
        <f t="shared" si="0"/>
        <v>97185.61</v>
      </c>
      <c r="F38" s="175"/>
      <c r="G38" s="174"/>
    </row>
    <row r="39" spans="1:9" s="164" customFormat="1">
      <c r="A39" s="170">
        <v>45734</v>
      </c>
      <c r="B39" s="171" t="s">
        <v>171</v>
      </c>
      <c r="C39" s="172"/>
      <c r="D39" s="178">
        <v>9512</v>
      </c>
      <c r="E39" s="193">
        <f t="shared" si="0"/>
        <v>106697.61</v>
      </c>
      <c r="F39" s="186">
        <v>221</v>
      </c>
      <c r="G39" s="187">
        <v>4298</v>
      </c>
      <c r="H39" s="188" t="s">
        <v>172</v>
      </c>
      <c r="I39" s="188" t="s">
        <v>37</v>
      </c>
    </row>
    <row r="40" spans="1:9" s="164" customFormat="1" hidden="1">
      <c r="A40" s="170">
        <v>45734</v>
      </c>
      <c r="B40" s="171" t="s">
        <v>158</v>
      </c>
      <c r="C40" s="172">
        <v>2142.8000000000002</v>
      </c>
      <c r="D40" s="176"/>
      <c r="E40" s="193">
        <f t="shared" si="0"/>
        <v>104554.81</v>
      </c>
      <c r="F40" s="175"/>
      <c r="G40" s="174"/>
    </row>
    <row r="41" spans="1:9" s="164" customFormat="1">
      <c r="A41" s="170">
        <v>45734</v>
      </c>
      <c r="B41" s="171" t="s">
        <v>116</v>
      </c>
      <c r="C41" s="172"/>
      <c r="D41" s="178">
        <v>17400</v>
      </c>
      <c r="E41" s="193">
        <f t="shared" si="0"/>
        <v>121954.81</v>
      </c>
      <c r="F41" s="186">
        <v>167</v>
      </c>
      <c r="G41" s="187">
        <v>4227</v>
      </c>
      <c r="H41" s="187" t="s">
        <v>115</v>
      </c>
      <c r="I41" s="188" t="s">
        <v>37</v>
      </c>
    </row>
    <row r="42" spans="1:9" hidden="1">
      <c r="A42" s="194">
        <v>45734</v>
      </c>
      <c r="B42" s="3" t="s">
        <v>165</v>
      </c>
      <c r="C42" s="4">
        <v>15969.08</v>
      </c>
      <c r="E42" s="193">
        <f t="shared" si="0"/>
        <v>105985.73</v>
      </c>
    </row>
    <row r="43" spans="1:9" hidden="1">
      <c r="A43" s="194">
        <v>45735</v>
      </c>
      <c r="B43" s="3" t="s">
        <v>159</v>
      </c>
      <c r="C43" s="4">
        <v>9362.7999999999993</v>
      </c>
      <c r="E43" s="193">
        <f t="shared" si="0"/>
        <v>96622.93</v>
      </c>
    </row>
    <row r="44" spans="1:9" hidden="1">
      <c r="A44" s="194">
        <v>45735</v>
      </c>
      <c r="B44" s="3" t="s">
        <v>159</v>
      </c>
      <c r="C44" s="4">
        <v>8226.7999999999993</v>
      </c>
      <c r="E44" s="193">
        <f t="shared" si="0"/>
        <v>88396.12999999999</v>
      </c>
    </row>
    <row r="45" spans="1:9" hidden="1">
      <c r="A45" s="194">
        <v>45736</v>
      </c>
      <c r="B45" s="3" t="s">
        <v>166</v>
      </c>
      <c r="C45" s="4">
        <v>42899.98</v>
      </c>
      <c r="E45" s="193">
        <f t="shared" si="0"/>
        <v>45496.149999999987</v>
      </c>
    </row>
    <row r="46" spans="1:9" s="164" customFormat="1">
      <c r="A46" s="170">
        <v>45736</v>
      </c>
      <c r="B46" s="171" t="s">
        <v>50</v>
      </c>
      <c r="C46" s="172"/>
      <c r="D46" s="178">
        <v>21824.82</v>
      </c>
      <c r="E46" s="193">
        <f t="shared" si="0"/>
        <v>67320.969999999987</v>
      </c>
      <c r="F46" s="186">
        <v>249</v>
      </c>
      <c r="G46" s="187">
        <v>4226</v>
      </c>
      <c r="H46" s="188" t="s">
        <v>109</v>
      </c>
      <c r="I46" s="188" t="s">
        <v>37</v>
      </c>
    </row>
    <row r="47" spans="1:9" hidden="1">
      <c r="A47" s="194">
        <v>45736</v>
      </c>
      <c r="B47" s="3" t="s">
        <v>150</v>
      </c>
      <c r="C47" s="4">
        <v>416</v>
      </c>
      <c r="E47" s="193">
        <f t="shared" si="0"/>
        <v>66904.969999999987</v>
      </c>
    </row>
    <row r="48" spans="1:9" hidden="1">
      <c r="A48" s="194">
        <v>45736</v>
      </c>
      <c r="B48" s="3" t="s">
        <v>161</v>
      </c>
      <c r="C48" s="4">
        <v>15000</v>
      </c>
      <c r="E48" s="193">
        <f t="shared" si="0"/>
        <v>51904.969999999987</v>
      </c>
    </row>
    <row r="49" spans="1:11">
      <c r="A49" s="170">
        <v>45737</v>
      </c>
      <c r="B49" s="171" t="s">
        <v>171</v>
      </c>
      <c r="C49" s="172"/>
      <c r="D49" s="178">
        <v>9512</v>
      </c>
      <c r="E49" s="193">
        <f t="shared" si="0"/>
        <v>61416.969999999987</v>
      </c>
      <c r="F49" s="186">
        <v>221</v>
      </c>
      <c r="G49" s="187">
        <v>4298</v>
      </c>
      <c r="H49" s="188" t="s">
        <v>173</v>
      </c>
      <c r="I49" s="188" t="s">
        <v>37</v>
      </c>
    </row>
    <row r="50" spans="1:11" s="164" customFormat="1" ht="15" customHeight="1">
      <c r="A50" s="170">
        <v>45737</v>
      </c>
      <c r="B50" s="171" t="s">
        <v>108</v>
      </c>
      <c r="C50" s="172"/>
      <c r="D50" s="178">
        <v>29232</v>
      </c>
      <c r="E50" s="193">
        <f t="shared" si="0"/>
        <v>90648.969999999987</v>
      </c>
      <c r="F50" s="186">
        <v>283</v>
      </c>
      <c r="G50" s="187">
        <v>4309</v>
      </c>
      <c r="H50" s="188" t="s">
        <v>291</v>
      </c>
      <c r="I50" s="188" t="s">
        <v>45</v>
      </c>
      <c r="K50" s="164" t="s">
        <v>290</v>
      </c>
    </row>
    <row r="51" spans="1:11" hidden="1">
      <c r="A51" s="194">
        <v>45737</v>
      </c>
      <c r="B51" s="3" t="s">
        <v>159</v>
      </c>
      <c r="C51" s="4">
        <v>34822.199999999997</v>
      </c>
      <c r="E51" s="193">
        <f t="shared" si="0"/>
        <v>55826.76999999999</v>
      </c>
      <c r="G51" s="10" t="s">
        <v>292</v>
      </c>
    </row>
    <row r="52" spans="1:11" hidden="1">
      <c r="A52" s="194">
        <v>45740</v>
      </c>
      <c r="B52" s="3" t="s">
        <v>151</v>
      </c>
      <c r="C52" s="4">
        <v>1514.85</v>
      </c>
      <c r="E52" s="193">
        <f t="shared" si="0"/>
        <v>54311.919999999991</v>
      </c>
    </row>
    <row r="53" spans="1:11" hidden="1">
      <c r="A53" s="194">
        <v>45740</v>
      </c>
      <c r="B53" s="3" t="s">
        <v>167</v>
      </c>
      <c r="C53" s="4">
        <v>825</v>
      </c>
      <c r="E53" s="193">
        <f t="shared" si="0"/>
        <v>53486.919999999991</v>
      </c>
      <c r="F53" s="191"/>
    </row>
    <row r="54" spans="1:11" hidden="1">
      <c r="A54" s="194">
        <v>45740</v>
      </c>
      <c r="B54" s="3" t="s">
        <v>159</v>
      </c>
      <c r="C54" s="4">
        <v>1941</v>
      </c>
      <c r="E54" s="193">
        <f t="shared" si="0"/>
        <v>51545.919999999991</v>
      </c>
      <c r="F54" s="191"/>
    </row>
    <row r="55" spans="1:11" hidden="1">
      <c r="A55" s="194">
        <v>45743</v>
      </c>
      <c r="B55" s="3" t="s">
        <v>158</v>
      </c>
      <c r="C55" s="4">
        <v>1938.2</v>
      </c>
      <c r="E55" s="193">
        <f t="shared" si="0"/>
        <v>49607.719999999994</v>
      </c>
      <c r="F55" s="191"/>
    </row>
    <row r="56" spans="1:11" s="164" customFormat="1">
      <c r="A56" s="170">
        <v>45743</v>
      </c>
      <c r="B56" s="171" t="s">
        <v>52</v>
      </c>
      <c r="C56" s="172"/>
      <c r="D56" s="178">
        <v>5800</v>
      </c>
      <c r="E56" s="193">
        <f t="shared" si="0"/>
        <v>55407.719999999994</v>
      </c>
      <c r="F56" s="186">
        <v>3</v>
      </c>
      <c r="G56" s="187">
        <v>4231</v>
      </c>
      <c r="H56" s="188" t="s">
        <v>122</v>
      </c>
      <c r="I56" s="188" t="s">
        <v>37</v>
      </c>
    </row>
    <row r="57" spans="1:11" s="164" customFormat="1">
      <c r="A57" s="170">
        <v>45743</v>
      </c>
      <c r="B57" s="171" t="s">
        <v>117</v>
      </c>
      <c r="C57" s="172"/>
      <c r="D57" s="178">
        <v>5800</v>
      </c>
      <c r="E57" s="193">
        <f t="shared" si="0"/>
        <v>61207.719999999994</v>
      </c>
      <c r="F57" s="186">
        <v>406</v>
      </c>
      <c r="G57" s="187" t="s">
        <v>57</v>
      </c>
      <c r="H57" s="188" t="s">
        <v>134</v>
      </c>
      <c r="I57" s="188" t="s">
        <v>59</v>
      </c>
    </row>
    <row r="58" spans="1:11" s="164" customFormat="1">
      <c r="A58" s="170">
        <v>45743</v>
      </c>
      <c r="B58" s="171" t="s">
        <v>141</v>
      </c>
      <c r="C58" s="172"/>
      <c r="D58" s="178">
        <v>10788</v>
      </c>
      <c r="E58" s="193">
        <f t="shared" si="0"/>
        <v>71995.72</v>
      </c>
      <c r="F58" s="186">
        <v>228</v>
      </c>
      <c r="G58" s="187">
        <v>4284</v>
      </c>
      <c r="H58" s="188" t="s">
        <v>142</v>
      </c>
      <c r="I58" s="188" t="s">
        <v>45</v>
      </c>
      <c r="J58" s="164" t="s">
        <v>145</v>
      </c>
    </row>
    <row r="59" spans="1:11" hidden="1">
      <c r="A59" s="194">
        <v>45743</v>
      </c>
      <c r="B59" s="3" t="s">
        <v>150</v>
      </c>
      <c r="C59" s="4">
        <v>1600</v>
      </c>
      <c r="E59" s="193">
        <f t="shared" si="0"/>
        <v>70395.72</v>
      </c>
    </row>
    <row r="60" spans="1:11" s="164" customFormat="1">
      <c r="A60" s="170">
        <v>45744</v>
      </c>
      <c r="B60" s="171" t="s">
        <v>68</v>
      </c>
      <c r="C60" s="172"/>
      <c r="D60" s="178">
        <v>5800</v>
      </c>
      <c r="E60" s="193">
        <f t="shared" si="0"/>
        <v>76195.72</v>
      </c>
      <c r="F60" s="186">
        <v>352</v>
      </c>
      <c r="G60" s="187">
        <v>4285</v>
      </c>
      <c r="H60" s="188" t="s">
        <v>144</v>
      </c>
      <c r="I60" s="188" t="s">
        <v>37</v>
      </c>
      <c r="J60" s="164" t="s">
        <v>145</v>
      </c>
    </row>
    <row r="61" spans="1:11" hidden="1">
      <c r="A61" s="194">
        <v>45744</v>
      </c>
      <c r="B61" s="3" t="s">
        <v>168</v>
      </c>
      <c r="C61" s="4">
        <v>550</v>
      </c>
      <c r="E61" s="193">
        <f t="shared" si="0"/>
        <v>75645.72</v>
      </c>
    </row>
    <row r="62" spans="1:11" hidden="1">
      <c r="A62" s="194">
        <v>45744</v>
      </c>
      <c r="B62" s="3" t="s">
        <v>158</v>
      </c>
      <c r="C62" s="4">
        <v>6819.18</v>
      </c>
      <c r="E62" s="193">
        <f t="shared" si="0"/>
        <v>68826.540000000008</v>
      </c>
    </row>
    <row r="63" spans="1:11" s="164" customFormat="1">
      <c r="A63" s="170">
        <v>45744</v>
      </c>
      <c r="B63" s="171" t="s">
        <v>50</v>
      </c>
      <c r="C63" s="172"/>
      <c r="D63" s="178">
        <v>20920.02</v>
      </c>
      <c r="E63" s="193">
        <f t="shared" si="0"/>
        <v>89746.560000000012</v>
      </c>
      <c r="F63" s="186">
        <v>249</v>
      </c>
      <c r="G63" s="187">
        <v>4277</v>
      </c>
      <c r="H63" s="188" t="s">
        <v>123</v>
      </c>
      <c r="I63" s="188" t="s">
        <v>37</v>
      </c>
    </row>
    <row r="64" spans="1:11" hidden="1">
      <c r="A64" s="194">
        <v>45744</v>
      </c>
      <c r="B64" s="3" t="s">
        <v>159</v>
      </c>
      <c r="C64" s="4">
        <v>30554</v>
      </c>
      <c r="E64" s="193">
        <f t="shared" si="0"/>
        <v>59192.560000000012</v>
      </c>
      <c r="F64" s="191"/>
    </row>
    <row r="65" spans="1:10" hidden="1">
      <c r="A65" s="194">
        <v>45744</v>
      </c>
      <c r="B65" s="3" t="s">
        <v>159</v>
      </c>
      <c r="C65" s="4">
        <v>639.4</v>
      </c>
      <c r="E65" s="193">
        <f t="shared" si="0"/>
        <v>58553.160000000011</v>
      </c>
      <c r="F65" s="191"/>
    </row>
    <row r="66" spans="1:10" hidden="1">
      <c r="A66" s="194">
        <v>45747</v>
      </c>
      <c r="B66" s="3" t="s">
        <v>151</v>
      </c>
      <c r="C66" s="4">
        <v>2048.5300000000002</v>
      </c>
      <c r="E66" s="193">
        <f t="shared" si="0"/>
        <v>56504.630000000012</v>
      </c>
      <c r="F66" s="191"/>
    </row>
    <row r="67" spans="1:10" s="164" customFormat="1">
      <c r="A67" s="170">
        <v>45747</v>
      </c>
      <c r="B67" s="171" t="s">
        <v>131</v>
      </c>
      <c r="C67" s="172"/>
      <c r="D67" s="178">
        <v>58290</v>
      </c>
      <c r="E67" s="193">
        <f t="shared" si="0"/>
        <v>114794.63</v>
      </c>
      <c r="F67" s="186">
        <v>223</v>
      </c>
      <c r="G67" s="187">
        <v>4278</v>
      </c>
      <c r="H67" s="188" t="s">
        <v>135</v>
      </c>
      <c r="I67" s="188" t="s">
        <v>45</v>
      </c>
    </row>
    <row r="68" spans="1:10" hidden="1">
      <c r="A68" s="194">
        <v>45747</v>
      </c>
      <c r="B68" s="3" t="s">
        <v>159</v>
      </c>
      <c r="C68" s="4">
        <v>639.4</v>
      </c>
      <c r="E68" s="193">
        <f t="shared" si="0"/>
        <v>114155.23000000001</v>
      </c>
    </row>
    <row r="69" spans="1:10" hidden="1">
      <c r="A69" s="194">
        <v>45747</v>
      </c>
      <c r="B69" s="3" t="s">
        <v>159</v>
      </c>
      <c r="C69" s="4">
        <v>9342.2000000000007</v>
      </c>
      <c r="E69" s="193">
        <f t="shared" si="0"/>
        <v>104813.03000000001</v>
      </c>
      <c r="F69" s="191"/>
    </row>
    <row r="70" spans="1:10" hidden="1">
      <c r="A70" s="194">
        <v>45747</v>
      </c>
      <c r="B70" s="3" t="s">
        <v>159</v>
      </c>
      <c r="C70" s="4">
        <v>8209.4</v>
      </c>
      <c r="E70" s="193">
        <f t="shared" si="0"/>
        <v>96603.630000000019</v>
      </c>
      <c r="F70" s="191"/>
    </row>
    <row r="71" spans="1:10" s="164" customFormat="1">
      <c r="A71" s="170">
        <v>45747</v>
      </c>
      <c r="B71" s="171" t="s">
        <v>68</v>
      </c>
      <c r="C71" s="172"/>
      <c r="D71" s="178">
        <v>5800</v>
      </c>
      <c r="E71" s="193">
        <f t="shared" ref="E71:E75" si="1">E70-C71+D71</f>
        <v>102403.63000000002</v>
      </c>
      <c r="F71" s="186">
        <v>352</v>
      </c>
      <c r="G71" s="187">
        <v>4286</v>
      </c>
      <c r="H71" s="188" t="s">
        <v>143</v>
      </c>
      <c r="I71" s="188" t="s">
        <v>37</v>
      </c>
      <c r="J71" s="164" t="s">
        <v>145</v>
      </c>
    </row>
    <row r="72" spans="1:10" hidden="1">
      <c r="A72" s="194">
        <v>45747</v>
      </c>
      <c r="B72" s="3" t="s">
        <v>159</v>
      </c>
      <c r="C72" s="4">
        <v>45765.599999999999</v>
      </c>
      <c r="E72" s="193">
        <f t="shared" si="1"/>
        <v>56638.030000000021</v>
      </c>
      <c r="F72" s="191"/>
    </row>
    <row r="73" spans="1:10" s="164" customFormat="1">
      <c r="A73" s="170">
        <v>45747</v>
      </c>
      <c r="B73" s="171" t="s">
        <v>146</v>
      </c>
      <c r="C73" s="172"/>
      <c r="D73" s="178">
        <v>5800</v>
      </c>
      <c r="E73" s="193">
        <f t="shared" si="1"/>
        <v>62438.030000000021</v>
      </c>
      <c r="F73" s="186">
        <v>77</v>
      </c>
      <c r="G73" s="187">
        <v>4287</v>
      </c>
      <c r="H73" s="188" t="s">
        <v>147</v>
      </c>
      <c r="I73" s="188" t="s">
        <v>37</v>
      </c>
      <c r="J73" s="164" t="s">
        <v>145</v>
      </c>
    </row>
    <row r="74" spans="1:10" hidden="1">
      <c r="A74" s="194">
        <v>45747</v>
      </c>
      <c r="B74" s="3" t="s">
        <v>169</v>
      </c>
      <c r="C74" s="4">
        <v>50000</v>
      </c>
      <c r="E74" s="193">
        <f t="shared" si="1"/>
        <v>12438.030000000021</v>
      </c>
    </row>
    <row r="75" spans="1:10" hidden="1">
      <c r="A75" s="194">
        <v>45747</v>
      </c>
      <c r="B75" s="3" t="s">
        <v>161</v>
      </c>
      <c r="C75" s="4">
        <v>10000</v>
      </c>
      <c r="E75" s="193">
        <f t="shared" si="1"/>
        <v>2438.0300000000207</v>
      </c>
    </row>
    <row r="76" spans="1:10" hidden="1"/>
    <row r="77" spans="1:10" s="164" customFormat="1">
      <c r="B77" s="171"/>
      <c r="C77" s="172"/>
      <c r="D77" s="176"/>
      <c r="E77" s="173"/>
      <c r="F77" s="175"/>
      <c r="G77" s="174"/>
    </row>
    <row r="78" spans="1:10" s="164" customFormat="1">
      <c r="B78" s="171"/>
      <c r="C78" s="172"/>
      <c r="D78" s="176"/>
      <c r="E78" s="173"/>
      <c r="F78" s="175"/>
      <c r="G78" s="174"/>
    </row>
    <row r="79" spans="1:10" s="164" customFormat="1">
      <c r="B79" s="171"/>
      <c r="C79" s="172"/>
      <c r="D79" s="176"/>
      <c r="E79" s="173"/>
      <c r="F79" s="175"/>
      <c r="G79" s="174"/>
    </row>
    <row r="80" spans="1:10" s="164" customFormat="1">
      <c r="B80" s="171"/>
      <c r="C80" s="172"/>
      <c r="D80" s="176"/>
      <c r="E80" s="173"/>
      <c r="F80" s="175"/>
      <c r="G80" s="174"/>
    </row>
  </sheetData>
  <autoFilter ref="A5:I76">
    <filterColumn colId="3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>
      <c r="A1" s="18"/>
      <c r="B1" s="19"/>
      <c r="C1" s="20"/>
      <c r="D1" s="19"/>
      <c r="E1" s="19"/>
      <c r="F1" s="19"/>
      <c r="G1" s="211" t="s">
        <v>21</v>
      </c>
      <c r="H1" s="211"/>
      <c r="I1" s="211"/>
      <c r="J1" s="212" t="s">
        <v>20</v>
      </c>
      <c r="K1" s="212"/>
      <c r="L1" s="212"/>
      <c r="M1" s="71"/>
      <c r="N1" s="21"/>
      <c r="O1" s="19"/>
    </row>
    <row r="2" spans="1:15" s="45" customFormat="1" ht="28.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4" customFormat="1">
      <c r="A10" s="117" t="e">
        <f>#REF!</f>
        <v>#REF!</v>
      </c>
      <c r="B10" s="118"/>
      <c r="C10" s="24" t="e">
        <f>#REF!</f>
        <v>#REF!</v>
      </c>
      <c r="D10" s="119"/>
      <c r="E10" s="25" t="e">
        <f>#REF!</f>
        <v>#REF!</v>
      </c>
      <c r="F10" s="25" t="e">
        <f>#REF!</f>
        <v>#REF!</v>
      </c>
      <c r="G10" s="120" t="e">
        <f t="shared" si="2"/>
        <v>#REF!</v>
      </c>
      <c r="H10" s="121" t="e">
        <f t="shared" si="3"/>
        <v>#REF!</v>
      </c>
      <c r="I10" s="26" t="e">
        <f>#REF!</f>
        <v>#REF!</v>
      </c>
      <c r="J10" s="121" t="e">
        <f t="shared" ref="J10:J34" si="5">L10/1.16</f>
        <v>#REF!</v>
      </c>
      <c r="K10" s="121" t="e">
        <f t="shared" ref="K10:K34" si="6">J10*0.16</f>
        <v>#REF!</v>
      </c>
      <c r="L10" s="27" t="e">
        <f>#REF!</f>
        <v>#REF!</v>
      </c>
      <c r="M10" s="122" t="e">
        <f t="shared" si="4"/>
        <v>#REF!</v>
      </c>
      <c r="N10" s="120"/>
      <c r="O10" s="123"/>
    </row>
    <row r="11" spans="1:15" s="124" customFormat="1">
      <c r="A11" s="117" t="e">
        <f>#REF!</f>
        <v>#REF!</v>
      </c>
      <c r="B11" s="118"/>
      <c r="C11" s="24" t="e">
        <f>#REF!</f>
        <v>#REF!</v>
      </c>
      <c r="D11" s="119"/>
      <c r="E11" s="25" t="e">
        <f>#REF!</f>
        <v>#REF!</v>
      </c>
      <c r="F11" s="25" t="e">
        <f>#REF!</f>
        <v>#REF!</v>
      </c>
      <c r="G11" s="120" t="e">
        <f t="shared" si="2"/>
        <v>#REF!</v>
      </c>
      <c r="H11" s="121" t="e">
        <f t="shared" si="3"/>
        <v>#REF!</v>
      </c>
      <c r="I11" s="26" t="e">
        <f>#REF!</f>
        <v>#REF!</v>
      </c>
      <c r="J11" s="121" t="e">
        <f t="shared" si="5"/>
        <v>#REF!</v>
      </c>
      <c r="K11" s="121" t="e">
        <f t="shared" si="6"/>
        <v>#REF!</v>
      </c>
      <c r="L11" s="27" t="e">
        <f>#REF!</f>
        <v>#REF!</v>
      </c>
      <c r="M11" s="122" t="e">
        <f t="shared" si="4"/>
        <v>#REF!</v>
      </c>
      <c r="N11" s="120"/>
      <c r="O11" s="123"/>
    </row>
    <row r="12" spans="1:15" s="124" customFormat="1">
      <c r="A12" s="117" t="e">
        <f>#REF!</f>
        <v>#REF!</v>
      </c>
      <c r="B12" s="118"/>
      <c r="C12" s="24" t="e">
        <f>#REF!</f>
        <v>#REF!</v>
      </c>
      <c r="D12" s="119"/>
      <c r="E12" s="25" t="e">
        <f>#REF!</f>
        <v>#REF!</v>
      </c>
      <c r="F12" s="25" t="e">
        <f>#REF!</f>
        <v>#REF!</v>
      </c>
      <c r="G12" s="120" t="e">
        <f t="shared" si="2"/>
        <v>#REF!</v>
      </c>
      <c r="H12" s="121" t="e">
        <f t="shared" si="3"/>
        <v>#REF!</v>
      </c>
      <c r="I12" s="26" t="e">
        <f>#REF!</f>
        <v>#REF!</v>
      </c>
      <c r="J12" s="121" t="e">
        <f t="shared" si="5"/>
        <v>#REF!</v>
      </c>
      <c r="K12" s="121" t="e">
        <f t="shared" si="6"/>
        <v>#REF!</v>
      </c>
      <c r="L12" s="27" t="e">
        <f>#REF!</f>
        <v>#REF!</v>
      </c>
      <c r="M12" s="122" t="e">
        <f t="shared" si="4"/>
        <v>#REF!</v>
      </c>
      <c r="N12" s="120"/>
      <c r="O12" s="123"/>
    </row>
    <row r="13" spans="1:15" s="124" customFormat="1">
      <c r="A13" s="117" t="e">
        <f>#REF!</f>
        <v>#REF!</v>
      </c>
      <c r="B13" s="118"/>
      <c r="C13" s="24" t="e">
        <f>#REF!</f>
        <v>#REF!</v>
      </c>
      <c r="D13" s="119"/>
      <c r="E13" s="25" t="e">
        <f>#REF!</f>
        <v>#REF!</v>
      </c>
      <c r="F13" s="25" t="e">
        <f>#REF!</f>
        <v>#REF!</v>
      </c>
      <c r="G13" s="120" t="e">
        <f t="shared" si="2"/>
        <v>#REF!</v>
      </c>
      <c r="H13" s="121" t="e">
        <f t="shared" si="3"/>
        <v>#REF!</v>
      </c>
      <c r="I13" s="26" t="e">
        <f>#REF!</f>
        <v>#REF!</v>
      </c>
      <c r="J13" s="121" t="e">
        <f t="shared" si="5"/>
        <v>#REF!</v>
      </c>
      <c r="K13" s="121" t="e">
        <f t="shared" si="6"/>
        <v>#REF!</v>
      </c>
      <c r="L13" s="27" t="e">
        <f>#REF!</f>
        <v>#REF!</v>
      </c>
      <c r="M13" s="122" t="e">
        <f t="shared" si="4"/>
        <v>#REF!</v>
      </c>
      <c r="N13" s="120"/>
      <c r="O13" s="123"/>
    </row>
    <row r="14" spans="1:15" s="124" customFormat="1">
      <c r="A14" s="117" t="e">
        <f>#REF!</f>
        <v>#REF!</v>
      </c>
      <c r="B14" s="118"/>
      <c r="C14" s="24" t="e">
        <f>#REF!</f>
        <v>#REF!</v>
      </c>
      <c r="D14" s="119"/>
      <c r="E14" s="25" t="e">
        <f>#REF!</f>
        <v>#REF!</v>
      </c>
      <c r="F14" s="25" t="e">
        <f>#REF!</f>
        <v>#REF!</v>
      </c>
      <c r="G14" s="120" t="e">
        <f t="shared" si="2"/>
        <v>#REF!</v>
      </c>
      <c r="H14" s="121" t="e">
        <f t="shared" si="3"/>
        <v>#REF!</v>
      </c>
      <c r="I14" s="26" t="e">
        <f>#REF!</f>
        <v>#REF!</v>
      </c>
      <c r="J14" s="121" t="e">
        <f t="shared" si="5"/>
        <v>#REF!</v>
      </c>
      <c r="K14" s="121" t="e">
        <f t="shared" si="6"/>
        <v>#REF!</v>
      </c>
      <c r="L14" s="27" t="e">
        <f>#REF!</f>
        <v>#REF!</v>
      </c>
      <c r="M14" s="122" t="e">
        <f t="shared" si="4"/>
        <v>#REF!</v>
      </c>
      <c r="N14" s="120"/>
      <c r="O14" s="123"/>
    </row>
    <row r="15" spans="1:15" s="124" customFormat="1">
      <c r="A15" s="117" t="e">
        <f>#REF!</f>
        <v>#REF!</v>
      </c>
      <c r="B15" s="118"/>
      <c r="C15" s="24" t="e">
        <f>#REF!</f>
        <v>#REF!</v>
      </c>
      <c r="D15" s="119"/>
      <c r="E15" s="25" t="e">
        <f>#REF!</f>
        <v>#REF!</v>
      </c>
      <c r="F15" s="25" t="e">
        <f>#REF!</f>
        <v>#REF!</v>
      </c>
      <c r="G15" s="120" t="e">
        <f t="shared" si="2"/>
        <v>#REF!</v>
      </c>
      <c r="H15" s="121" t="e">
        <f t="shared" si="3"/>
        <v>#REF!</v>
      </c>
      <c r="I15" s="26" t="e">
        <f>#REF!</f>
        <v>#REF!</v>
      </c>
      <c r="J15" s="121" t="e">
        <f t="shared" si="5"/>
        <v>#REF!</v>
      </c>
      <c r="K15" s="121" t="e">
        <f t="shared" si="6"/>
        <v>#REF!</v>
      </c>
      <c r="L15" s="27" t="e">
        <f>#REF!</f>
        <v>#REF!</v>
      </c>
      <c r="M15" s="122" t="e">
        <f t="shared" si="4"/>
        <v>#REF!</v>
      </c>
      <c r="N15" s="120"/>
      <c r="O15" s="123"/>
    </row>
    <row r="16" spans="1:15" s="124" customFormat="1">
      <c r="A16" s="117" t="e">
        <f>#REF!</f>
        <v>#REF!</v>
      </c>
      <c r="B16" s="118"/>
      <c r="C16" s="24" t="e">
        <f>#REF!</f>
        <v>#REF!</v>
      </c>
      <c r="D16" s="119"/>
      <c r="E16" s="25" t="e">
        <f>#REF!</f>
        <v>#REF!</v>
      </c>
      <c r="F16" s="25" t="e">
        <f>#REF!</f>
        <v>#REF!</v>
      </c>
      <c r="G16" s="120" t="e">
        <f t="shared" si="2"/>
        <v>#REF!</v>
      </c>
      <c r="H16" s="121" t="e">
        <f t="shared" si="3"/>
        <v>#REF!</v>
      </c>
      <c r="I16" s="26" t="e">
        <f>#REF!</f>
        <v>#REF!</v>
      </c>
      <c r="J16" s="121" t="e">
        <f t="shared" si="5"/>
        <v>#REF!</v>
      </c>
      <c r="K16" s="121" t="e">
        <f t="shared" si="6"/>
        <v>#REF!</v>
      </c>
      <c r="L16" s="27" t="e">
        <f>#REF!</f>
        <v>#REF!</v>
      </c>
      <c r="M16" s="122" t="e">
        <f t="shared" si="4"/>
        <v>#REF!</v>
      </c>
      <c r="N16" s="120"/>
      <c r="O16" s="123"/>
    </row>
    <row r="17" spans="1:15" s="124" customFormat="1">
      <c r="A17" s="117" t="e">
        <f>#REF!</f>
        <v>#REF!</v>
      </c>
      <c r="B17" s="118"/>
      <c r="C17" s="24" t="e">
        <f>#REF!</f>
        <v>#REF!</v>
      </c>
      <c r="D17" s="119"/>
      <c r="E17" s="25" t="e">
        <f>#REF!</f>
        <v>#REF!</v>
      </c>
      <c r="F17" s="25" t="e">
        <f>#REF!</f>
        <v>#REF!</v>
      </c>
      <c r="G17" s="120" t="e">
        <f t="shared" si="2"/>
        <v>#REF!</v>
      </c>
      <c r="H17" s="121" t="e">
        <f t="shared" si="3"/>
        <v>#REF!</v>
      </c>
      <c r="I17" s="26" t="e">
        <f>#REF!</f>
        <v>#REF!</v>
      </c>
      <c r="J17" s="121" t="e">
        <f t="shared" si="5"/>
        <v>#REF!</v>
      </c>
      <c r="K17" s="121" t="e">
        <f t="shared" si="6"/>
        <v>#REF!</v>
      </c>
      <c r="L17" s="27" t="e">
        <f>#REF!</f>
        <v>#REF!</v>
      </c>
      <c r="M17" s="122" t="e">
        <f t="shared" si="4"/>
        <v>#REF!</v>
      </c>
      <c r="N17" s="120"/>
      <c r="O17" s="123"/>
    </row>
    <row r="18" spans="1:15" s="124" customFormat="1">
      <c r="A18" s="117" t="e">
        <f>#REF!</f>
        <v>#REF!</v>
      </c>
      <c r="B18" s="118"/>
      <c r="C18" s="24" t="e">
        <f>#REF!</f>
        <v>#REF!</v>
      </c>
      <c r="D18" s="119"/>
      <c r="E18" s="25" t="e">
        <f>#REF!</f>
        <v>#REF!</v>
      </c>
      <c r="F18" s="25" t="e">
        <f>#REF!</f>
        <v>#REF!</v>
      </c>
      <c r="G18" s="120" t="e">
        <f t="shared" si="2"/>
        <v>#REF!</v>
      </c>
      <c r="H18" s="121" t="e">
        <f t="shared" si="3"/>
        <v>#REF!</v>
      </c>
      <c r="I18" s="26" t="e">
        <f>#REF!</f>
        <v>#REF!</v>
      </c>
      <c r="J18" s="121" t="e">
        <f t="shared" si="5"/>
        <v>#REF!</v>
      </c>
      <c r="K18" s="121" t="e">
        <f t="shared" si="6"/>
        <v>#REF!</v>
      </c>
      <c r="L18" s="27" t="e">
        <f>#REF!</f>
        <v>#REF!</v>
      </c>
      <c r="M18" s="122" t="e">
        <f t="shared" si="4"/>
        <v>#REF!</v>
      </c>
      <c r="N18" s="120"/>
      <c r="O18" s="123"/>
    </row>
    <row r="19" spans="1:15" s="124" customFormat="1">
      <c r="A19" s="117" t="e">
        <f>#REF!</f>
        <v>#REF!</v>
      </c>
      <c r="B19" s="118"/>
      <c r="C19" s="24" t="e">
        <f>#REF!</f>
        <v>#REF!</v>
      </c>
      <c r="D19" s="119"/>
      <c r="E19" s="25" t="e">
        <f>#REF!</f>
        <v>#REF!</v>
      </c>
      <c r="F19" s="25" t="e">
        <f>#REF!</f>
        <v>#REF!</v>
      </c>
      <c r="G19" s="120" t="e">
        <f t="shared" si="2"/>
        <v>#REF!</v>
      </c>
      <c r="H19" s="121" t="e">
        <f t="shared" si="3"/>
        <v>#REF!</v>
      </c>
      <c r="I19" s="26" t="e">
        <f>#REF!</f>
        <v>#REF!</v>
      </c>
      <c r="J19" s="121" t="e">
        <f t="shared" si="5"/>
        <v>#REF!</v>
      </c>
      <c r="K19" s="121" t="e">
        <f t="shared" si="6"/>
        <v>#REF!</v>
      </c>
      <c r="L19" s="27" t="e">
        <f>#REF!</f>
        <v>#REF!</v>
      </c>
      <c r="M19" s="122" t="e">
        <f t="shared" si="4"/>
        <v>#REF!</v>
      </c>
      <c r="N19" s="120"/>
      <c r="O19" s="123"/>
    </row>
    <row r="20" spans="1:15" s="124" customFormat="1">
      <c r="A20" s="117" t="e">
        <f>#REF!</f>
        <v>#REF!</v>
      </c>
      <c r="B20" s="118"/>
      <c r="C20" s="24" t="e">
        <f>#REF!</f>
        <v>#REF!</v>
      </c>
      <c r="D20" s="119"/>
      <c r="E20" s="25" t="e">
        <f>#REF!</f>
        <v>#REF!</v>
      </c>
      <c r="F20" s="25" t="e">
        <f>#REF!</f>
        <v>#REF!</v>
      </c>
      <c r="G20" s="120" t="e">
        <f t="shared" si="2"/>
        <v>#REF!</v>
      </c>
      <c r="H20" s="121" t="e">
        <f t="shared" si="3"/>
        <v>#REF!</v>
      </c>
      <c r="I20" s="26" t="e">
        <f>#REF!</f>
        <v>#REF!</v>
      </c>
      <c r="J20" s="121" t="e">
        <f t="shared" si="5"/>
        <v>#REF!</v>
      </c>
      <c r="K20" s="121" t="e">
        <f t="shared" si="6"/>
        <v>#REF!</v>
      </c>
      <c r="L20" s="27" t="e">
        <f>#REF!</f>
        <v>#REF!</v>
      </c>
      <c r="M20" s="122" t="e">
        <f t="shared" si="4"/>
        <v>#REF!</v>
      </c>
      <c r="N20" s="120"/>
      <c r="O20" s="123"/>
    </row>
    <row r="21" spans="1:15" s="124" customFormat="1">
      <c r="A21" s="117" t="e">
        <f>#REF!</f>
        <v>#REF!</v>
      </c>
      <c r="B21" s="118"/>
      <c r="C21" s="24" t="e">
        <f>#REF!</f>
        <v>#REF!</v>
      </c>
      <c r="D21" s="119"/>
      <c r="E21" s="25" t="e">
        <f>#REF!</f>
        <v>#REF!</v>
      </c>
      <c r="F21" s="25" t="e">
        <f>#REF!</f>
        <v>#REF!</v>
      </c>
      <c r="G21" s="120" t="e">
        <f t="shared" si="2"/>
        <v>#REF!</v>
      </c>
      <c r="H21" s="121" t="e">
        <f t="shared" si="3"/>
        <v>#REF!</v>
      </c>
      <c r="I21" s="26" t="e">
        <f>#REF!</f>
        <v>#REF!</v>
      </c>
      <c r="J21" s="121" t="e">
        <f t="shared" si="5"/>
        <v>#REF!</v>
      </c>
      <c r="K21" s="121" t="e">
        <f t="shared" si="6"/>
        <v>#REF!</v>
      </c>
      <c r="L21" s="27" t="e">
        <f>#REF!</f>
        <v>#REF!</v>
      </c>
      <c r="M21" s="122" t="e">
        <f t="shared" si="4"/>
        <v>#REF!</v>
      </c>
      <c r="N21" s="120"/>
      <c r="O21" s="123"/>
    </row>
    <row r="22" spans="1:15" s="124" customFormat="1">
      <c r="A22" s="117" t="e">
        <f>#REF!</f>
        <v>#REF!</v>
      </c>
      <c r="B22" s="118"/>
      <c r="C22" s="24" t="e">
        <f>#REF!</f>
        <v>#REF!</v>
      </c>
      <c r="D22" s="119"/>
      <c r="E22" s="25" t="e">
        <f>#REF!</f>
        <v>#REF!</v>
      </c>
      <c r="F22" s="25" t="e">
        <f>#REF!</f>
        <v>#REF!</v>
      </c>
      <c r="G22" s="120" t="e">
        <f t="shared" si="2"/>
        <v>#REF!</v>
      </c>
      <c r="H22" s="121" t="e">
        <f t="shared" si="3"/>
        <v>#REF!</v>
      </c>
      <c r="I22" s="26" t="e">
        <f>#REF!</f>
        <v>#REF!</v>
      </c>
      <c r="J22" s="121" t="e">
        <f t="shared" si="5"/>
        <v>#REF!</v>
      </c>
      <c r="K22" s="121" t="e">
        <f t="shared" si="6"/>
        <v>#REF!</v>
      </c>
      <c r="L22" s="27" t="e">
        <f>#REF!</f>
        <v>#REF!</v>
      </c>
      <c r="M22" s="122" t="e">
        <f t="shared" si="4"/>
        <v>#REF!</v>
      </c>
      <c r="N22" s="120"/>
      <c r="O22" s="123"/>
    </row>
    <row r="23" spans="1:15" s="124" customFormat="1">
      <c r="A23" s="117" t="e">
        <f>#REF!</f>
        <v>#REF!</v>
      </c>
      <c r="B23" s="118"/>
      <c r="C23" s="24" t="e">
        <f>#REF!</f>
        <v>#REF!</v>
      </c>
      <c r="D23" s="119"/>
      <c r="E23" s="25" t="e">
        <f>#REF!</f>
        <v>#REF!</v>
      </c>
      <c r="F23" s="25" t="e">
        <f>#REF!</f>
        <v>#REF!</v>
      </c>
      <c r="G23" s="120" t="e">
        <f t="shared" si="2"/>
        <v>#REF!</v>
      </c>
      <c r="H23" s="121" t="e">
        <f t="shared" si="3"/>
        <v>#REF!</v>
      </c>
      <c r="I23" s="26" t="e">
        <f>#REF!</f>
        <v>#REF!</v>
      </c>
      <c r="J23" s="121" t="e">
        <f t="shared" si="5"/>
        <v>#REF!</v>
      </c>
      <c r="K23" s="121" t="e">
        <f t="shared" si="6"/>
        <v>#REF!</v>
      </c>
      <c r="L23" s="27" t="e">
        <f>#REF!</f>
        <v>#REF!</v>
      </c>
      <c r="M23" s="122" t="e">
        <f t="shared" si="4"/>
        <v>#REF!</v>
      </c>
      <c r="N23" s="120"/>
      <c r="O23" s="123"/>
    </row>
    <row r="24" spans="1:15" s="124" customFormat="1">
      <c r="A24" s="117" t="e">
        <f>#REF!</f>
        <v>#REF!</v>
      </c>
      <c r="B24" s="118"/>
      <c r="C24" s="24" t="e">
        <f>#REF!</f>
        <v>#REF!</v>
      </c>
      <c r="D24" s="119"/>
      <c r="E24" s="25" t="e">
        <f>#REF!</f>
        <v>#REF!</v>
      </c>
      <c r="F24" s="25" t="e">
        <f>#REF!</f>
        <v>#REF!</v>
      </c>
      <c r="G24" s="120" t="e">
        <f t="shared" si="2"/>
        <v>#REF!</v>
      </c>
      <c r="H24" s="121" t="e">
        <f t="shared" si="3"/>
        <v>#REF!</v>
      </c>
      <c r="I24" s="26" t="e">
        <f>#REF!</f>
        <v>#REF!</v>
      </c>
      <c r="J24" s="121" t="e">
        <f t="shared" si="5"/>
        <v>#REF!</v>
      </c>
      <c r="K24" s="121" t="e">
        <f t="shared" si="6"/>
        <v>#REF!</v>
      </c>
      <c r="L24" s="27" t="e">
        <f>#REF!</f>
        <v>#REF!</v>
      </c>
      <c r="M24" s="122" t="e">
        <f t="shared" si="4"/>
        <v>#REF!</v>
      </c>
      <c r="N24" s="120"/>
      <c r="O24" s="123"/>
    </row>
    <row r="25" spans="1:15" s="124" customFormat="1">
      <c r="A25" s="117" t="e">
        <f>#REF!</f>
        <v>#REF!</v>
      </c>
      <c r="B25" s="118"/>
      <c r="C25" s="24" t="e">
        <f>#REF!</f>
        <v>#REF!</v>
      </c>
      <c r="D25" s="119"/>
      <c r="E25" s="25" t="e">
        <f>#REF!</f>
        <v>#REF!</v>
      </c>
      <c r="F25" s="25" t="e">
        <f>#REF!</f>
        <v>#REF!</v>
      </c>
      <c r="G25" s="120" t="e">
        <f t="shared" si="2"/>
        <v>#REF!</v>
      </c>
      <c r="H25" s="121" t="e">
        <f t="shared" si="3"/>
        <v>#REF!</v>
      </c>
      <c r="I25" s="26" t="e">
        <f>#REF!</f>
        <v>#REF!</v>
      </c>
      <c r="J25" s="121" t="e">
        <f t="shared" si="5"/>
        <v>#REF!</v>
      </c>
      <c r="K25" s="121" t="e">
        <f t="shared" si="6"/>
        <v>#REF!</v>
      </c>
      <c r="L25" s="27" t="e">
        <f>#REF!</f>
        <v>#REF!</v>
      </c>
      <c r="M25" s="122" t="e">
        <f t="shared" si="4"/>
        <v>#REF!</v>
      </c>
      <c r="N25" s="120"/>
      <c r="O25" s="123"/>
    </row>
    <row r="26" spans="1:15" s="124" customFormat="1">
      <c r="A26" s="117" t="e">
        <f>#REF!</f>
        <v>#REF!</v>
      </c>
      <c r="B26" s="118"/>
      <c r="C26" s="24" t="e">
        <f>#REF!</f>
        <v>#REF!</v>
      </c>
      <c r="D26" s="119"/>
      <c r="E26" s="25" t="e">
        <f>#REF!</f>
        <v>#REF!</v>
      </c>
      <c r="F26" s="25" t="e">
        <f>#REF!</f>
        <v>#REF!</v>
      </c>
      <c r="G26" s="120" t="e">
        <f t="shared" si="2"/>
        <v>#REF!</v>
      </c>
      <c r="H26" s="121" t="e">
        <f t="shared" si="3"/>
        <v>#REF!</v>
      </c>
      <c r="I26" s="26" t="e">
        <f>#REF!</f>
        <v>#REF!</v>
      </c>
      <c r="J26" s="121" t="e">
        <f t="shared" si="5"/>
        <v>#REF!</v>
      </c>
      <c r="K26" s="121" t="e">
        <f t="shared" si="6"/>
        <v>#REF!</v>
      </c>
      <c r="L26" s="27" t="e">
        <f>#REF!</f>
        <v>#REF!</v>
      </c>
      <c r="M26" s="122" t="e">
        <f t="shared" si="4"/>
        <v>#REF!</v>
      </c>
      <c r="N26" s="120"/>
      <c r="O26" s="123"/>
    </row>
    <row r="27" spans="1:15" s="124" customFormat="1">
      <c r="A27" s="117" t="e">
        <f>#REF!</f>
        <v>#REF!</v>
      </c>
      <c r="B27" s="118"/>
      <c r="C27" s="24" t="e">
        <f>#REF!</f>
        <v>#REF!</v>
      </c>
      <c r="D27" s="119"/>
      <c r="E27" s="25" t="e">
        <f>#REF!</f>
        <v>#REF!</v>
      </c>
      <c r="F27" s="25" t="e">
        <f>#REF!</f>
        <v>#REF!</v>
      </c>
      <c r="G27" s="120" t="e">
        <f t="shared" si="2"/>
        <v>#REF!</v>
      </c>
      <c r="H27" s="121" t="e">
        <f t="shared" si="3"/>
        <v>#REF!</v>
      </c>
      <c r="I27" s="26" t="e">
        <f>#REF!</f>
        <v>#REF!</v>
      </c>
      <c r="J27" s="121" t="e">
        <f t="shared" si="5"/>
        <v>#REF!</v>
      </c>
      <c r="K27" s="121" t="e">
        <f t="shared" si="6"/>
        <v>#REF!</v>
      </c>
      <c r="L27" s="27" t="e">
        <f>#REF!</f>
        <v>#REF!</v>
      </c>
      <c r="M27" s="122" t="e">
        <f t="shared" si="4"/>
        <v>#REF!</v>
      </c>
      <c r="N27" s="120"/>
      <c r="O27" s="123"/>
    </row>
    <row r="28" spans="1:15" s="124" customFormat="1">
      <c r="A28" s="117" t="e">
        <f>#REF!</f>
        <v>#REF!</v>
      </c>
      <c r="B28" s="118"/>
      <c r="C28" s="24" t="e">
        <f>#REF!</f>
        <v>#REF!</v>
      </c>
      <c r="D28" s="119"/>
      <c r="E28" s="25" t="e">
        <f>#REF!</f>
        <v>#REF!</v>
      </c>
      <c r="F28" s="25" t="e">
        <f>#REF!</f>
        <v>#REF!</v>
      </c>
      <c r="G28" s="120" t="e">
        <f t="shared" si="2"/>
        <v>#REF!</v>
      </c>
      <c r="H28" s="121" t="e">
        <f t="shared" si="3"/>
        <v>#REF!</v>
      </c>
      <c r="I28" s="26" t="e">
        <f>#REF!</f>
        <v>#REF!</v>
      </c>
      <c r="J28" s="121" t="e">
        <f t="shared" si="5"/>
        <v>#REF!</v>
      </c>
      <c r="K28" s="121" t="e">
        <f t="shared" si="6"/>
        <v>#REF!</v>
      </c>
      <c r="L28" s="27" t="e">
        <f>#REF!</f>
        <v>#REF!</v>
      </c>
      <c r="M28" s="122" t="e">
        <f t="shared" si="4"/>
        <v>#REF!</v>
      </c>
      <c r="N28" s="120"/>
      <c r="O28" s="123"/>
    </row>
    <row r="29" spans="1:15" s="124" customFormat="1">
      <c r="A29" s="117" t="e">
        <f>#REF!</f>
        <v>#REF!</v>
      </c>
      <c r="B29" s="118"/>
      <c r="C29" s="24" t="e">
        <f>#REF!</f>
        <v>#REF!</v>
      </c>
      <c r="D29" s="119"/>
      <c r="E29" s="25" t="e">
        <f>#REF!</f>
        <v>#REF!</v>
      </c>
      <c r="F29" s="25" t="e">
        <f>#REF!</f>
        <v>#REF!</v>
      </c>
      <c r="G29" s="120" t="e">
        <f t="shared" si="2"/>
        <v>#REF!</v>
      </c>
      <c r="H29" s="121" t="e">
        <f t="shared" si="3"/>
        <v>#REF!</v>
      </c>
      <c r="I29" s="26" t="e">
        <f>#REF!</f>
        <v>#REF!</v>
      </c>
      <c r="J29" s="121" t="e">
        <f t="shared" si="5"/>
        <v>#REF!</v>
      </c>
      <c r="K29" s="121" t="e">
        <f t="shared" si="6"/>
        <v>#REF!</v>
      </c>
      <c r="L29" s="27" t="e">
        <f>#REF!</f>
        <v>#REF!</v>
      </c>
      <c r="M29" s="122" t="e">
        <f t="shared" si="4"/>
        <v>#REF!</v>
      </c>
      <c r="N29" s="120"/>
      <c r="O29" s="123"/>
    </row>
    <row r="30" spans="1:15" s="124" customFormat="1">
      <c r="A30" s="117" t="e">
        <f>#REF!</f>
        <v>#REF!</v>
      </c>
      <c r="B30" s="118"/>
      <c r="C30" s="24" t="e">
        <f>#REF!</f>
        <v>#REF!</v>
      </c>
      <c r="D30" s="119"/>
      <c r="E30" s="25" t="e">
        <f>#REF!</f>
        <v>#REF!</v>
      </c>
      <c r="F30" s="25" t="e">
        <f>#REF!</f>
        <v>#REF!</v>
      </c>
      <c r="G30" s="120" t="e">
        <f t="shared" si="2"/>
        <v>#REF!</v>
      </c>
      <c r="H30" s="121" t="e">
        <f t="shared" si="3"/>
        <v>#REF!</v>
      </c>
      <c r="I30" s="26" t="e">
        <f>#REF!</f>
        <v>#REF!</v>
      </c>
      <c r="J30" s="121" t="e">
        <f t="shared" si="5"/>
        <v>#REF!</v>
      </c>
      <c r="K30" s="121" t="e">
        <f t="shared" si="6"/>
        <v>#REF!</v>
      </c>
      <c r="L30" s="27" t="e">
        <f>#REF!</f>
        <v>#REF!</v>
      </c>
      <c r="M30" s="122" t="e">
        <f t="shared" si="4"/>
        <v>#REF!</v>
      </c>
      <c r="N30" s="120"/>
      <c r="O30" s="123"/>
    </row>
    <row r="31" spans="1:15" s="124" customFormat="1">
      <c r="A31" s="117" t="e">
        <f>#REF!</f>
        <v>#REF!</v>
      </c>
      <c r="B31" s="118"/>
      <c r="C31" s="24" t="e">
        <f>#REF!</f>
        <v>#REF!</v>
      </c>
      <c r="D31" s="119"/>
      <c r="E31" s="25" t="e">
        <f>#REF!</f>
        <v>#REF!</v>
      </c>
      <c r="F31" s="25" t="e">
        <f>#REF!</f>
        <v>#REF!</v>
      </c>
      <c r="G31" s="120" t="e">
        <f t="shared" si="2"/>
        <v>#REF!</v>
      </c>
      <c r="H31" s="121" t="e">
        <f t="shared" si="3"/>
        <v>#REF!</v>
      </c>
      <c r="I31" s="26" t="e">
        <f>#REF!</f>
        <v>#REF!</v>
      </c>
      <c r="J31" s="121" t="e">
        <f t="shared" si="5"/>
        <v>#REF!</v>
      </c>
      <c r="K31" s="121" t="e">
        <f t="shared" si="6"/>
        <v>#REF!</v>
      </c>
      <c r="L31" s="27" t="e">
        <f>#REF!</f>
        <v>#REF!</v>
      </c>
      <c r="M31" s="122" t="e">
        <f t="shared" si="4"/>
        <v>#REF!</v>
      </c>
      <c r="N31" s="120"/>
      <c r="O31" s="123"/>
    </row>
    <row r="32" spans="1:15" s="124" customFormat="1">
      <c r="A32" s="117" t="e">
        <f>#REF!</f>
        <v>#REF!</v>
      </c>
      <c r="B32" s="118"/>
      <c r="C32" s="24" t="e">
        <f>#REF!</f>
        <v>#REF!</v>
      </c>
      <c r="D32" s="119"/>
      <c r="E32" s="25" t="e">
        <f>#REF!</f>
        <v>#REF!</v>
      </c>
      <c r="F32" s="25" t="e">
        <f>#REF!</f>
        <v>#REF!</v>
      </c>
      <c r="G32" s="120" t="e">
        <f t="shared" si="2"/>
        <v>#REF!</v>
      </c>
      <c r="H32" s="121" t="e">
        <f t="shared" si="3"/>
        <v>#REF!</v>
      </c>
      <c r="I32" s="26" t="e">
        <f>#REF!</f>
        <v>#REF!</v>
      </c>
      <c r="J32" s="121" t="e">
        <f t="shared" si="5"/>
        <v>#REF!</v>
      </c>
      <c r="K32" s="121" t="e">
        <f t="shared" si="6"/>
        <v>#REF!</v>
      </c>
      <c r="L32" s="27" t="e">
        <f>#REF!</f>
        <v>#REF!</v>
      </c>
      <c r="M32" s="122" t="e">
        <f t="shared" si="4"/>
        <v>#REF!</v>
      </c>
      <c r="N32" s="120"/>
      <c r="O32" s="123"/>
    </row>
    <row r="33" spans="1:15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2" t="e">
        <f t="shared" si="4"/>
        <v>#REF!</v>
      </c>
      <c r="N33" s="26"/>
      <c r="O33" s="28"/>
    </row>
    <row r="34" spans="1:15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2" t="e">
        <f t="shared" si="4"/>
        <v>#REF!</v>
      </c>
      <c r="N34" s="26"/>
      <c r="O34" s="28"/>
    </row>
    <row r="35" spans="1:15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2" t="e">
        <f t="shared" si="4"/>
        <v>#REF!</v>
      </c>
      <c r="N35" s="26"/>
      <c r="O35" s="28"/>
    </row>
    <row r="36" spans="1:15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2" t="e">
        <f t="shared" si="4"/>
        <v>#REF!</v>
      </c>
      <c r="N36" s="26"/>
      <c r="O36" s="28"/>
    </row>
    <row r="37" spans="1:15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2" t="e">
        <f t="shared" si="4"/>
        <v>#REF!</v>
      </c>
      <c r="N37" s="26"/>
      <c r="O37" s="28"/>
    </row>
    <row r="38" spans="1:15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2" t="e">
        <f t="shared" si="4"/>
        <v>#REF!</v>
      </c>
      <c r="N38" s="26"/>
      <c r="O38" s="28"/>
    </row>
    <row r="39" spans="1:15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2" t="e">
        <f t="shared" si="4"/>
        <v>#REF!</v>
      </c>
      <c r="N39" s="26"/>
      <c r="O39" s="28"/>
    </row>
    <row r="40" spans="1:15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2" t="e">
        <f t="shared" si="4"/>
        <v>#REF!</v>
      </c>
      <c r="N40" s="26"/>
      <c r="O40" s="28"/>
    </row>
    <row r="41" spans="1:15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2" t="e">
        <f t="shared" si="4"/>
        <v>#REF!</v>
      </c>
      <c r="N41" s="26"/>
      <c r="O41" s="28"/>
    </row>
    <row r="42" spans="1:15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2" t="e">
        <f t="shared" si="4"/>
        <v>#REF!</v>
      </c>
      <c r="N42" s="26"/>
      <c r="O42" s="28"/>
    </row>
    <row r="43" spans="1:15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2" t="e">
        <f t="shared" si="4"/>
        <v>#REF!</v>
      </c>
      <c r="N43" s="26"/>
      <c r="O43" s="28"/>
    </row>
    <row r="44" spans="1:15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2" t="e">
        <f t="shared" si="4"/>
        <v>#REF!</v>
      </c>
      <c r="N44" s="26"/>
      <c r="O44" s="28"/>
    </row>
    <row r="45" spans="1:15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2" t="e">
        <f t="shared" si="4"/>
        <v>#REF!</v>
      </c>
      <c r="N45" s="26"/>
      <c r="O45" s="28"/>
    </row>
    <row r="46" spans="1:15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2" t="e">
        <f t="shared" si="4"/>
        <v>#REF!</v>
      </c>
      <c r="N46" s="26"/>
      <c r="O46" s="28"/>
    </row>
    <row r="47" spans="1:15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2" t="e">
        <f t="shared" si="4"/>
        <v>#REF!</v>
      </c>
      <c r="N47" s="26"/>
      <c r="O47" s="28"/>
    </row>
    <row r="48" spans="1:15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2" t="e">
        <f t="shared" si="4"/>
        <v>#REF!</v>
      </c>
      <c r="N48" s="26"/>
      <c r="O48" s="28"/>
    </row>
    <row r="49" spans="1:15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2" t="e">
        <f t="shared" si="4"/>
        <v>#REF!</v>
      </c>
      <c r="N49" s="26"/>
      <c r="O49" s="28"/>
    </row>
    <row r="50" spans="1:15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2" t="e">
        <f t="shared" si="4"/>
        <v>#REF!</v>
      </c>
      <c r="N50" s="26"/>
      <c r="O50" s="28"/>
    </row>
    <row r="51" spans="1:15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2" t="e">
        <f t="shared" si="4"/>
        <v>#REF!</v>
      </c>
      <c r="N51" s="26"/>
      <c r="O51" s="28"/>
    </row>
    <row r="52" spans="1:15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2" t="e">
        <f t="shared" si="4"/>
        <v>#REF!</v>
      </c>
      <c r="N52" s="26"/>
      <c r="O52" s="28"/>
    </row>
    <row r="53" spans="1:15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2" t="e">
        <f t="shared" si="4"/>
        <v>#REF!</v>
      </c>
      <c r="N53" s="26"/>
      <c r="O53" s="28"/>
    </row>
    <row r="54" spans="1:15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2" t="e">
        <f t="shared" si="4"/>
        <v>#REF!</v>
      </c>
      <c r="N54" s="26"/>
      <c r="O54" s="28"/>
    </row>
    <row r="55" spans="1:15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2" t="e">
        <f t="shared" si="4"/>
        <v>#REF!</v>
      </c>
      <c r="N55" s="26"/>
      <c r="O55" s="28"/>
    </row>
    <row r="56" spans="1:15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2" t="e">
        <f t="shared" si="4"/>
        <v>#REF!</v>
      </c>
      <c r="N56" s="26"/>
      <c r="O56" s="28"/>
    </row>
    <row r="57" spans="1:15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2" t="e">
        <f t="shared" si="4"/>
        <v>#REF!</v>
      </c>
      <c r="N57" s="26"/>
      <c r="O57" s="28"/>
    </row>
    <row r="58" spans="1:15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2" t="e">
        <f t="shared" si="4"/>
        <v>#REF!</v>
      </c>
      <c r="N58" s="26"/>
      <c r="O58" s="28"/>
    </row>
    <row r="59" spans="1:15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2" t="e">
        <f t="shared" si="4"/>
        <v>#REF!</v>
      </c>
      <c r="N59" s="26"/>
      <c r="O59" s="28"/>
    </row>
    <row r="60" spans="1:15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2" t="e">
        <f t="shared" si="4"/>
        <v>#REF!</v>
      </c>
      <c r="N60" s="26"/>
      <c r="O60" s="28"/>
    </row>
    <row r="61" spans="1:15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2" t="e">
        <f t="shared" si="4"/>
        <v>#REF!</v>
      </c>
      <c r="N61" s="26"/>
      <c r="O61" s="28"/>
    </row>
    <row r="62" spans="1:15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2" t="e">
        <f t="shared" si="4"/>
        <v>#REF!</v>
      </c>
      <c r="N62" s="26"/>
      <c r="O62" s="28"/>
    </row>
    <row r="63" spans="1:15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2" t="e">
        <f t="shared" si="4"/>
        <v>#REF!</v>
      </c>
      <c r="N63" s="26"/>
      <c r="O63" s="28"/>
    </row>
    <row r="64" spans="1:15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2" t="e">
        <f t="shared" si="4"/>
        <v>#REF!</v>
      </c>
      <c r="N64" s="26"/>
      <c r="O64" s="28"/>
    </row>
    <row r="65" spans="1:15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2" t="e">
        <f t="shared" si="4"/>
        <v>#REF!</v>
      </c>
      <c r="N65" s="26"/>
      <c r="O65" s="28"/>
    </row>
    <row r="66" spans="1:15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2" t="e">
        <f t="shared" si="4"/>
        <v>#REF!</v>
      </c>
      <c r="N66" s="26"/>
      <c r="O66" s="28"/>
    </row>
    <row r="67" spans="1:15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2" t="e">
        <f t="shared" si="4"/>
        <v>#REF!</v>
      </c>
      <c r="N67" s="26"/>
      <c r="O67" s="28"/>
    </row>
    <row r="68" spans="1:15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2" t="e">
        <f t="shared" si="4"/>
        <v>#REF!</v>
      </c>
      <c r="N68" s="26"/>
      <c r="O68" s="28"/>
    </row>
    <row r="69" spans="1:15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2" t="e">
        <f t="shared" ref="M69:M132" si="11">M68+I69+L69</f>
        <v>#REF!</v>
      </c>
      <c r="N69" s="26"/>
      <c r="O69" s="28"/>
    </row>
    <row r="70" spans="1:15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2" t="e">
        <f t="shared" si="11"/>
        <v>#REF!</v>
      </c>
      <c r="N70" s="26"/>
      <c r="O70" s="28"/>
    </row>
    <row r="71" spans="1:15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2" t="e">
        <f t="shared" si="11"/>
        <v>#REF!</v>
      </c>
      <c r="N71" s="26"/>
      <c r="O71" s="28"/>
    </row>
    <row r="72" spans="1:15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2" t="e">
        <f t="shared" si="11"/>
        <v>#REF!</v>
      </c>
      <c r="N72" s="26"/>
      <c r="O72" s="28"/>
    </row>
    <row r="73" spans="1:15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2" t="e">
        <f t="shared" si="11"/>
        <v>#REF!</v>
      </c>
      <c r="N73" s="26"/>
      <c r="O73" s="28"/>
    </row>
    <row r="74" spans="1:15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2" t="e">
        <f t="shared" si="11"/>
        <v>#REF!</v>
      </c>
      <c r="N74" s="26"/>
      <c r="O74" s="28"/>
    </row>
    <row r="75" spans="1:15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2" t="e">
        <f t="shared" si="11"/>
        <v>#REF!</v>
      </c>
      <c r="N75" s="26"/>
      <c r="O75" s="28"/>
    </row>
    <row r="76" spans="1:15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2" t="e">
        <f t="shared" si="11"/>
        <v>#REF!</v>
      </c>
      <c r="N76" s="26"/>
      <c r="O76" s="28"/>
    </row>
    <row r="77" spans="1:15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2" t="e">
        <f t="shared" si="11"/>
        <v>#REF!</v>
      </c>
      <c r="N77" s="26"/>
      <c r="O77" s="28"/>
    </row>
    <row r="78" spans="1:15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2" t="e">
        <f t="shared" si="11"/>
        <v>#REF!</v>
      </c>
      <c r="N78" s="26"/>
      <c r="O78" s="28"/>
    </row>
    <row r="79" spans="1:15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2" t="e">
        <f t="shared" si="11"/>
        <v>#REF!</v>
      </c>
      <c r="N79" s="26"/>
      <c r="O79" s="28"/>
    </row>
    <row r="80" spans="1:15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2" t="e">
        <f t="shared" si="11"/>
        <v>#REF!</v>
      </c>
      <c r="N80" s="26"/>
      <c r="O80" s="28"/>
    </row>
    <row r="81" spans="1:15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2" t="e">
        <f t="shared" si="11"/>
        <v>#REF!</v>
      </c>
      <c r="N81" s="26"/>
      <c r="O81" s="28"/>
    </row>
    <row r="82" spans="1:15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2" t="e">
        <f t="shared" si="11"/>
        <v>#REF!</v>
      </c>
      <c r="N82" s="26"/>
      <c r="O82" s="28"/>
    </row>
    <row r="83" spans="1:15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2" t="e">
        <f t="shared" si="11"/>
        <v>#REF!</v>
      </c>
      <c r="N83" s="26"/>
      <c r="O83" s="28"/>
    </row>
    <row r="84" spans="1:15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2" t="e">
        <f t="shared" si="11"/>
        <v>#REF!</v>
      </c>
      <c r="N84" s="26"/>
      <c r="O84" s="28"/>
    </row>
    <row r="85" spans="1:15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2" t="e">
        <f t="shared" si="11"/>
        <v>#REF!</v>
      </c>
      <c r="N85" s="26"/>
      <c r="O85" s="28"/>
    </row>
    <row r="86" spans="1:15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2" t="e">
        <f t="shared" si="11"/>
        <v>#REF!</v>
      </c>
      <c r="N86" s="26"/>
      <c r="O86" s="28"/>
    </row>
    <row r="87" spans="1:15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2" t="e">
        <f t="shared" si="11"/>
        <v>#REF!</v>
      </c>
      <c r="N87" s="26"/>
      <c r="O87" s="28"/>
    </row>
    <row r="88" spans="1:15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2" t="e">
        <f t="shared" si="11"/>
        <v>#REF!</v>
      </c>
      <c r="N88" s="26"/>
      <c r="O88" s="28"/>
    </row>
    <row r="89" spans="1:15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2" t="e">
        <f t="shared" si="11"/>
        <v>#REF!</v>
      </c>
      <c r="N89" s="26"/>
      <c r="O89" s="28"/>
    </row>
    <row r="90" spans="1:15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2" t="e">
        <f t="shared" si="11"/>
        <v>#REF!</v>
      </c>
      <c r="N90" s="26"/>
      <c r="O90" s="28"/>
    </row>
    <row r="91" spans="1:15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2" t="e">
        <f t="shared" si="11"/>
        <v>#REF!</v>
      </c>
      <c r="N91" s="26"/>
      <c r="O91" s="28"/>
    </row>
    <row r="92" spans="1:15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2" t="e">
        <f t="shared" si="11"/>
        <v>#REF!</v>
      </c>
      <c r="N92" s="26"/>
      <c r="O92" s="28"/>
    </row>
    <row r="93" spans="1:15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2" t="e">
        <f t="shared" si="11"/>
        <v>#REF!</v>
      </c>
      <c r="N93" s="26"/>
      <c r="O93" s="28"/>
    </row>
    <row r="94" spans="1:15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2" t="e">
        <f t="shared" si="11"/>
        <v>#REF!</v>
      </c>
      <c r="N94" s="26"/>
      <c r="O94" s="28"/>
    </row>
    <row r="95" spans="1:15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2" t="e">
        <f t="shared" si="11"/>
        <v>#REF!</v>
      </c>
      <c r="N95" s="26"/>
      <c r="O95" s="28"/>
    </row>
    <row r="96" spans="1:15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2" t="e">
        <f t="shared" si="11"/>
        <v>#REF!</v>
      </c>
      <c r="N96" s="26"/>
      <c r="O96" s="28"/>
    </row>
    <row r="97" spans="1:15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2" t="e">
        <f t="shared" si="11"/>
        <v>#REF!</v>
      </c>
      <c r="N97" s="26"/>
      <c r="O97" s="28"/>
    </row>
    <row r="98" spans="1:15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2" t="e">
        <f t="shared" si="11"/>
        <v>#REF!</v>
      </c>
      <c r="N98" s="26"/>
      <c r="O98" s="28"/>
    </row>
    <row r="99" spans="1:15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2" t="e">
        <f t="shared" si="11"/>
        <v>#REF!</v>
      </c>
      <c r="N99" s="26"/>
      <c r="O99" s="28"/>
    </row>
    <row r="100" spans="1:15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2" t="e">
        <f t="shared" si="11"/>
        <v>#REF!</v>
      </c>
      <c r="N100" s="26"/>
      <c r="O100" s="28"/>
    </row>
    <row r="101" spans="1:15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2" t="e">
        <f t="shared" si="11"/>
        <v>#REF!</v>
      </c>
      <c r="N101" s="26"/>
      <c r="O101" s="28"/>
    </row>
    <row r="102" spans="1:15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2" t="e">
        <f t="shared" si="11"/>
        <v>#REF!</v>
      </c>
      <c r="N102" s="26"/>
      <c r="O102" s="28"/>
    </row>
    <row r="103" spans="1:15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2" t="e">
        <f t="shared" si="11"/>
        <v>#REF!</v>
      </c>
      <c r="N103" s="26"/>
      <c r="O103" s="28"/>
    </row>
    <row r="104" spans="1:15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2" t="e">
        <f t="shared" si="11"/>
        <v>#REF!</v>
      </c>
      <c r="N104" s="26"/>
      <c r="O104" s="28"/>
    </row>
    <row r="105" spans="1:15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2" t="e">
        <f t="shared" si="11"/>
        <v>#REF!</v>
      </c>
      <c r="N105" s="26"/>
      <c r="O105" s="28"/>
    </row>
    <row r="106" spans="1:15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2" t="e">
        <f t="shared" si="11"/>
        <v>#REF!</v>
      </c>
      <c r="N106" s="26"/>
      <c r="O106" s="28"/>
    </row>
    <row r="107" spans="1:15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2" t="e">
        <f t="shared" si="11"/>
        <v>#REF!</v>
      </c>
      <c r="N107" s="26"/>
      <c r="O107" s="28"/>
    </row>
    <row r="108" spans="1:15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2" t="e">
        <f t="shared" si="11"/>
        <v>#REF!</v>
      </c>
      <c r="N108" s="26"/>
      <c r="O108" s="28"/>
    </row>
    <row r="109" spans="1:15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2" t="e">
        <f t="shared" si="11"/>
        <v>#REF!</v>
      </c>
      <c r="N109" s="26"/>
      <c r="O109" s="28"/>
    </row>
    <row r="110" spans="1:15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2" t="e">
        <f t="shared" si="11"/>
        <v>#REF!</v>
      </c>
      <c r="N110" s="26"/>
      <c r="O110" s="28"/>
    </row>
    <row r="111" spans="1:15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2" t="e">
        <f t="shared" si="11"/>
        <v>#REF!</v>
      </c>
      <c r="N111" s="26"/>
      <c r="O111" s="28"/>
    </row>
    <row r="112" spans="1:15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2" t="e">
        <f t="shared" si="11"/>
        <v>#REF!</v>
      </c>
      <c r="N112" s="26"/>
      <c r="O112" s="28"/>
    </row>
    <row r="113" spans="1:15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2" t="e">
        <f t="shared" si="11"/>
        <v>#REF!</v>
      </c>
      <c r="N113" s="26"/>
      <c r="O113" s="28"/>
    </row>
    <row r="114" spans="1:15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2" t="e">
        <f t="shared" si="11"/>
        <v>#REF!</v>
      </c>
      <c r="N114" s="26"/>
      <c r="O114" s="28"/>
    </row>
    <row r="115" spans="1:15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2" t="e">
        <f t="shared" si="11"/>
        <v>#REF!</v>
      </c>
      <c r="N115" s="26"/>
      <c r="O115" s="28"/>
    </row>
    <row r="116" spans="1:15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2" t="e">
        <f t="shared" si="11"/>
        <v>#REF!</v>
      </c>
      <c r="N116" s="26"/>
      <c r="O116" s="28"/>
    </row>
    <row r="117" spans="1:15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2" t="e">
        <f t="shared" si="11"/>
        <v>#REF!</v>
      </c>
      <c r="N117" s="26"/>
      <c r="O117" s="28"/>
    </row>
    <row r="118" spans="1:15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2" t="e">
        <f t="shared" si="11"/>
        <v>#REF!</v>
      </c>
      <c r="N118" s="26"/>
      <c r="O118" s="28"/>
    </row>
    <row r="119" spans="1:15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2" t="e">
        <f t="shared" si="11"/>
        <v>#REF!</v>
      </c>
      <c r="N119" s="26"/>
      <c r="O119" s="28"/>
    </row>
    <row r="120" spans="1:15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2" t="e">
        <f t="shared" si="11"/>
        <v>#REF!</v>
      </c>
      <c r="N120" s="26"/>
      <c r="O120" s="28"/>
    </row>
    <row r="121" spans="1:15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2" t="e">
        <f t="shared" si="11"/>
        <v>#REF!</v>
      </c>
      <c r="N121" s="26"/>
      <c r="O121" s="28"/>
    </row>
    <row r="122" spans="1:15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2" t="e">
        <f t="shared" si="11"/>
        <v>#REF!</v>
      </c>
      <c r="N122" s="26"/>
      <c r="O122" s="28"/>
    </row>
    <row r="123" spans="1:15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2" t="e">
        <f t="shared" si="11"/>
        <v>#REF!</v>
      </c>
      <c r="N123" s="26"/>
      <c r="O123" s="28"/>
    </row>
    <row r="124" spans="1:15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2" t="e">
        <f t="shared" si="11"/>
        <v>#REF!</v>
      </c>
      <c r="N124" s="26"/>
      <c r="O124" s="28"/>
    </row>
    <row r="125" spans="1:15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2" t="e">
        <f t="shared" si="11"/>
        <v>#REF!</v>
      </c>
      <c r="N125" s="26"/>
      <c r="O125" s="28"/>
    </row>
    <row r="126" spans="1:15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2" t="e">
        <f t="shared" si="11"/>
        <v>#REF!</v>
      </c>
      <c r="N126" s="26"/>
      <c r="O126" s="28"/>
    </row>
    <row r="127" spans="1:15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2" t="e">
        <f t="shared" si="11"/>
        <v>#REF!</v>
      </c>
      <c r="N127" s="26"/>
      <c r="O127" s="28"/>
    </row>
    <row r="128" spans="1:15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2" t="e">
        <f t="shared" si="11"/>
        <v>#REF!</v>
      </c>
      <c r="N128" s="26"/>
      <c r="O128" s="28"/>
    </row>
    <row r="129" spans="1:15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2" t="e">
        <f t="shared" si="11"/>
        <v>#REF!</v>
      </c>
      <c r="N129" s="26"/>
      <c r="O129" s="28"/>
    </row>
    <row r="130" spans="1:15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2" t="e">
        <f t="shared" si="11"/>
        <v>#REF!</v>
      </c>
      <c r="N130" s="26"/>
      <c r="O130" s="28"/>
    </row>
    <row r="131" spans="1:15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2" t="e">
        <f t="shared" si="11"/>
        <v>#REF!</v>
      </c>
      <c r="N131" s="26"/>
      <c r="O131" s="28"/>
    </row>
    <row r="132" spans="1:15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2" t="e">
        <f t="shared" si="11"/>
        <v>#REF!</v>
      </c>
      <c r="N132" s="26"/>
      <c r="O132" s="28"/>
    </row>
    <row r="133" spans="1:15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2" t="e">
        <f t="shared" ref="M133:M196" si="16">M132+I133+L133</f>
        <v>#REF!</v>
      </c>
      <c r="N133" s="26"/>
      <c r="O133" s="28"/>
    </row>
    <row r="134" spans="1:15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2" t="e">
        <f t="shared" si="16"/>
        <v>#REF!</v>
      </c>
      <c r="N134" s="26"/>
      <c r="O134" s="28"/>
    </row>
    <row r="135" spans="1:15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2" t="e">
        <f t="shared" si="16"/>
        <v>#REF!</v>
      </c>
      <c r="N135" s="26"/>
      <c r="O135" s="28"/>
    </row>
    <row r="136" spans="1:15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2" t="e">
        <f t="shared" si="16"/>
        <v>#REF!</v>
      </c>
      <c r="N136" s="26"/>
      <c r="O136" s="28"/>
    </row>
    <row r="137" spans="1:15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2" t="e">
        <f t="shared" si="16"/>
        <v>#REF!</v>
      </c>
      <c r="N137" s="26"/>
      <c r="O137" s="28"/>
    </row>
    <row r="138" spans="1:15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2" t="e">
        <f t="shared" si="16"/>
        <v>#REF!</v>
      </c>
      <c r="N138" s="26"/>
      <c r="O138" s="28"/>
    </row>
    <row r="139" spans="1:15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2" t="e">
        <f t="shared" si="16"/>
        <v>#REF!</v>
      </c>
      <c r="N139" s="26"/>
      <c r="O139" s="28"/>
    </row>
    <row r="140" spans="1:15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2" t="e">
        <f t="shared" si="16"/>
        <v>#REF!</v>
      </c>
      <c r="N140" s="26"/>
      <c r="O140" s="28"/>
    </row>
    <row r="141" spans="1:15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2" t="e">
        <f t="shared" si="16"/>
        <v>#REF!</v>
      </c>
      <c r="N141" s="26"/>
      <c r="O141" s="28"/>
    </row>
    <row r="142" spans="1:15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2" t="e">
        <f t="shared" si="16"/>
        <v>#REF!</v>
      </c>
      <c r="N142" s="26"/>
      <c r="O142" s="28"/>
    </row>
    <row r="143" spans="1:15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2" t="e">
        <f t="shared" si="16"/>
        <v>#REF!</v>
      </c>
      <c r="N143" s="26"/>
      <c r="O143" s="28"/>
    </row>
    <row r="144" spans="1:15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2" t="e">
        <f t="shared" si="16"/>
        <v>#REF!</v>
      </c>
      <c r="N144" s="26"/>
      <c r="O144" s="28"/>
    </row>
    <row r="145" spans="1:15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2" t="e">
        <f t="shared" si="16"/>
        <v>#REF!</v>
      </c>
      <c r="N145" s="26"/>
      <c r="O145" s="28"/>
    </row>
    <row r="146" spans="1:15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2" t="e">
        <f t="shared" si="16"/>
        <v>#REF!</v>
      </c>
      <c r="N146" s="26"/>
      <c r="O146" s="28"/>
    </row>
    <row r="147" spans="1:15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2" t="e">
        <f t="shared" si="16"/>
        <v>#REF!</v>
      </c>
      <c r="N147" s="26"/>
      <c r="O147" s="28"/>
    </row>
    <row r="148" spans="1:15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2" t="e">
        <f t="shared" si="16"/>
        <v>#REF!</v>
      </c>
      <c r="N148" s="26"/>
      <c r="O148" s="28"/>
    </row>
    <row r="149" spans="1:15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2" t="e">
        <f t="shared" si="16"/>
        <v>#REF!</v>
      </c>
      <c r="N149" s="26"/>
      <c r="O149" s="28"/>
    </row>
    <row r="150" spans="1:15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2" t="e">
        <f t="shared" si="16"/>
        <v>#REF!</v>
      </c>
      <c r="N150" s="26"/>
      <c r="O150" s="28"/>
    </row>
    <row r="151" spans="1:15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2" t="e">
        <f t="shared" si="16"/>
        <v>#REF!</v>
      </c>
      <c r="N151" s="26"/>
      <c r="O151" s="28"/>
    </row>
    <row r="152" spans="1:15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2" t="e">
        <f t="shared" si="16"/>
        <v>#REF!</v>
      </c>
      <c r="N152" s="26"/>
      <c r="O152" s="28"/>
    </row>
    <row r="153" spans="1:15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2" t="e">
        <f t="shared" si="16"/>
        <v>#REF!</v>
      </c>
      <c r="N153" s="26"/>
      <c r="O153" s="28"/>
    </row>
    <row r="154" spans="1:15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2" t="e">
        <f t="shared" si="16"/>
        <v>#REF!</v>
      </c>
      <c r="N154" s="26"/>
      <c r="O154" s="28"/>
    </row>
    <row r="155" spans="1:15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2" t="e">
        <f t="shared" si="16"/>
        <v>#REF!</v>
      </c>
      <c r="N155" s="26"/>
      <c r="O155" s="28"/>
    </row>
    <row r="156" spans="1:15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2" t="e">
        <f t="shared" si="16"/>
        <v>#REF!</v>
      </c>
      <c r="N156" s="26"/>
      <c r="O156" s="28"/>
    </row>
    <row r="157" spans="1:15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2" t="e">
        <f t="shared" si="16"/>
        <v>#REF!</v>
      </c>
      <c r="N157" s="26"/>
      <c r="O157" s="28"/>
    </row>
    <row r="158" spans="1:15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2" t="e">
        <f t="shared" si="16"/>
        <v>#REF!</v>
      </c>
      <c r="N158" s="26"/>
      <c r="O158" s="28"/>
    </row>
    <row r="159" spans="1:15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2" t="e">
        <f t="shared" si="16"/>
        <v>#REF!</v>
      </c>
      <c r="N159" s="26"/>
      <c r="O159" s="28"/>
    </row>
    <row r="160" spans="1:15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2" t="e">
        <f t="shared" si="16"/>
        <v>#REF!</v>
      </c>
      <c r="N160" s="26"/>
      <c r="O160" s="28"/>
    </row>
    <row r="161" spans="1:15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2" t="e">
        <f t="shared" si="16"/>
        <v>#REF!</v>
      </c>
      <c r="N161" s="26"/>
      <c r="O161" s="28"/>
    </row>
    <row r="162" spans="1:15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2" t="e">
        <f t="shared" si="16"/>
        <v>#REF!</v>
      </c>
      <c r="N162" s="26"/>
      <c r="O162" s="28"/>
    </row>
    <row r="163" spans="1:15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2" t="e">
        <f t="shared" si="16"/>
        <v>#REF!</v>
      </c>
      <c r="N163" s="26"/>
      <c r="O163" s="28"/>
    </row>
    <row r="164" spans="1:15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2" t="e">
        <f t="shared" si="16"/>
        <v>#REF!</v>
      </c>
      <c r="N164" s="26"/>
      <c r="O164" s="28"/>
    </row>
    <row r="165" spans="1:15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2" t="e">
        <f t="shared" si="16"/>
        <v>#REF!</v>
      </c>
      <c r="N165" s="26"/>
      <c r="O165" s="28"/>
    </row>
    <row r="166" spans="1:15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2" t="e">
        <f t="shared" si="16"/>
        <v>#REF!</v>
      </c>
      <c r="N166" s="26"/>
      <c r="O166" s="28"/>
    </row>
    <row r="167" spans="1:15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2" t="e">
        <f t="shared" si="16"/>
        <v>#REF!</v>
      </c>
      <c r="N167" s="26"/>
      <c r="O167" s="28"/>
    </row>
    <row r="168" spans="1:15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2" t="e">
        <f t="shared" si="16"/>
        <v>#REF!</v>
      </c>
      <c r="N168" s="26"/>
      <c r="O168" s="28"/>
    </row>
    <row r="169" spans="1:15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2" t="e">
        <f t="shared" si="16"/>
        <v>#REF!</v>
      </c>
      <c r="N169" s="26"/>
      <c r="O169" s="28"/>
    </row>
    <row r="170" spans="1:15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2" t="e">
        <f t="shared" si="16"/>
        <v>#REF!</v>
      </c>
      <c r="N170" s="26"/>
      <c r="O170" s="28"/>
    </row>
    <row r="171" spans="1:15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2" t="e">
        <f t="shared" si="16"/>
        <v>#REF!</v>
      </c>
      <c r="N171" s="26"/>
      <c r="O171" s="28"/>
    </row>
    <row r="172" spans="1:15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2" t="e">
        <f t="shared" si="16"/>
        <v>#REF!</v>
      </c>
      <c r="N172" s="26"/>
      <c r="O172" s="28"/>
    </row>
    <row r="173" spans="1:15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2" t="e">
        <f t="shared" si="16"/>
        <v>#REF!</v>
      </c>
      <c r="N173" s="26"/>
      <c r="O173" s="28"/>
    </row>
    <row r="174" spans="1:15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2" t="e">
        <f t="shared" si="16"/>
        <v>#REF!</v>
      </c>
      <c r="N174" s="26"/>
      <c r="O174" s="28"/>
    </row>
    <row r="175" spans="1:15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2" t="e">
        <f t="shared" si="16"/>
        <v>#REF!</v>
      </c>
      <c r="N175" s="26"/>
      <c r="O175" s="28"/>
    </row>
    <row r="176" spans="1:15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2" t="e">
        <f t="shared" si="16"/>
        <v>#REF!</v>
      </c>
      <c r="N176" s="26"/>
      <c r="O176" s="28"/>
    </row>
    <row r="177" spans="1:15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2" t="e">
        <f t="shared" si="16"/>
        <v>#REF!</v>
      </c>
      <c r="N177" s="26"/>
      <c r="O177" s="28"/>
    </row>
    <row r="178" spans="1:15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2" t="e">
        <f t="shared" si="16"/>
        <v>#REF!</v>
      </c>
      <c r="N178" s="26"/>
      <c r="O178" s="28"/>
    </row>
    <row r="179" spans="1:15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2" t="e">
        <f t="shared" si="16"/>
        <v>#REF!</v>
      </c>
      <c r="N179" s="26"/>
      <c r="O179" s="28"/>
    </row>
    <row r="180" spans="1:15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2" t="e">
        <f t="shared" si="16"/>
        <v>#REF!</v>
      </c>
      <c r="N180" s="26"/>
      <c r="O180" s="28"/>
    </row>
    <row r="181" spans="1:15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2" t="e">
        <f t="shared" si="16"/>
        <v>#REF!</v>
      </c>
      <c r="N181" s="26"/>
      <c r="O181" s="28"/>
    </row>
    <row r="182" spans="1:15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2" t="e">
        <f t="shared" si="16"/>
        <v>#REF!</v>
      </c>
      <c r="N182" s="26"/>
      <c r="O182" s="28"/>
    </row>
    <row r="183" spans="1:15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2" t="e">
        <f t="shared" si="16"/>
        <v>#REF!</v>
      </c>
      <c r="N183" s="26"/>
      <c r="O183" s="28"/>
    </row>
    <row r="184" spans="1:15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2" t="e">
        <f t="shared" si="16"/>
        <v>#REF!</v>
      </c>
      <c r="N184" s="26"/>
      <c r="O184" s="28"/>
    </row>
    <row r="185" spans="1:15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2" t="e">
        <f t="shared" si="16"/>
        <v>#REF!</v>
      </c>
      <c r="N185" s="26"/>
      <c r="O185" s="28"/>
    </row>
    <row r="186" spans="1:15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2" t="e">
        <f t="shared" si="16"/>
        <v>#REF!</v>
      </c>
      <c r="N186" s="26"/>
      <c r="O186" s="28"/>
    </row>
    <row r="187" spans="1:15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2" t="e">
        <f t="shared" si="16"/>
        <v>#REF!</v>
      </c>
      <c r="N187" s="26"/>
      <c r="O187" s="28"/>
    </row>
    <row r="188" spans="1:15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2" t="e">
        <f t="shared" si="16"/>
        <v>#REF!</v>
      </c>
      <c r="N188" s="26"/>
      <c r="O188" s="28"/>
    </row>
    <row r="189" spans="1:15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2" t="e">
        <f t="shared" si="16"/>
        <v>#REF!</v>
      </c>
      <c r="N189" s="26"/>
      <c r="O189" s="28"/>
    </row>
    <row r="190" spans="1:15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2" t="e">
        <f t="shared" si="16"/>
        <v>#REF!</v>
      </c>
      <c r="N190" s="26"/>
      <c r="O190" s="28"/>
    </row>
    <row r="191" spans="1:15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2" t="e">
        <f t="shared" si="16"/>
        <v>#REF!</v>
      </c>
      <c r="N191" s="26"/>
      <c r="O191" s="28"/>
    </row>
    <row r="192" spans="1:15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2" t="e">
        <f t="shared" si="16"/>
        <v>#REF!</v>
      </c>
      <c r="N192" s="26"/>
      <c r="O192" s="28"/>
    </row>
    <row r="193" spans="1:15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2" t="e">
        <f t="shared" si="16"/>
        <v>#REF!</v>
      </c>
      <c r="N193" s="26"/>
      <c r="O193" s="28"/>
    </row>
    <row r="194" spans="1:15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2" t="e">
        <f t="shared" si="16"/>
        <v>#REF!</v>
      </c>
      <c r="N194" s="26"/>
      <c r="O194" s="28"/>
    </row>
    <row r="195" spans="1:15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2" t="e">
        <f t="shared" si="16"/>
        <v>#REF!</v>
      </c>
      <c r="N195" s="26"/>
      <c r="O195" s="28"/>
    </row>
    <row r="196" spans="1:15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2" t="e">
        <f t="shared" si="16"/>
        <v>#REF!</v>
      </c>
      <c r="N196" s="26"/>
      <c r="O196" s="28"/>
    </row>
    <row r="197" spans="1:15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2" t="e">
        <f t="shared" ref="M197:M210" si="23">M196+I197+L197</f>
        <v>#REF!</v>
      </c>
      <c r="N197" s="26"/>
      <c r="O197" s="28"/>
    </row>
    <row r="198" spans="1:15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2" t="e">
        <f t="shared" si="23"/>
        <v>#REF!</v>
      </c>
      <c r="N198" s="26"/>
      <c r="O198" s="28"/>
    </row>
    <row r="199" spans="1:15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2" t="e">
        <f t="shared" si="23"/>
        <v>#REF!</v>
      </c>
      <c r="N199" s="26"/>
      <c r="O199" s="28"/>
    </row>
    <row r="200" spans="1:15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2" t="e">
        <f t="shared" si="23"/>
        <v>#REF!</v>
      </c>
      <c r="N200" s="26"/>
      <c r="O200" s="28"/>
    </row>
    <row r="201" spans="1:15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2" t="e">
        <f t="shared" si="23"/>
        <v>#REF!</v>
      </c>
      <c r="N201" s="26"/>
      <c r="O201" s="28"/>
    </row>
    <row r="202" spans="1:15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2" t="e">
        <f t="shared" si="23"/>
        <v>#REF!</v>
      </c>
      <c r="N202" s="26"/>
      <c r="O202" s="28"/>
    </row>
    <row r="203" spans="1:15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2" t="e">
        <f t="shared" si="23"/>
        <v>#REF!</v>
      </c>
      <c r="N203" s="26"/>
      <c r="O203" s="28"/>
    </row>
    <row r="204" spans="1:15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2" t="e">
        <f t="shared" si="23"/>
        <v>#REF!</v>
      </c>
      <c r="N204" s="26"/>
      <c r="O204" s="28"/>
    </row>
    <row r="205" spans="1:15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2" t="e">
        <f t="shared" si="23"/>
        <v>#REF!</v>
      </c>
      <c r="N205" s="26"/>
      <c r="O205" s="28"/>
    </row>
    <row r="206" spans="1:15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2" t="e">
        <f t="shared" si="23"/>
        <v>#REF!</v>
      </c>
      <c r="N206" s="26"/>
      <c r="O206" s="28"/>
    </row>
    <row r="207" spans="1:15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2" t="e">
        <f t="shared" si="23"/>
        <v>#REF!</v>
      </c>
      <c r="N207" s="26"/>
      <c r="O207" s="28"/>
    </row>
    <row r="208" spans="1:15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2" t="e">
        <f t="shared" si="23"/>
        <v>#REF!</v>
      </c>
      <c r="N208" s="26"/>
      <c r="O208" s="28"/>
    </row>
    <row r="209" spans="1:15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2" t="e">
        <f t="shared" si="23"/>
        <v>#REF!</v>
      </c>
      <c r="N209" s="26"/>
      <c r="O209" s="28"/>
    </row>
    <row r="210" spans="1:15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2" t="e">
        <f t="shared" si="23"/>
        <v>#REF!</v>
      </c>
      <c r="N210" s="26"/>
      <c r="O210" s="28"/>
    </row>
    <row r="211" spans="1:15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14350722</vt:lpstr>
      <vt:lpstr>BAJIO14350722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2025-05-10T16:09:42Z</dcterms:modified>
</cp:coreProperties>
</file>