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BAJIORH" sheetId="12" r:id="rId5"/>
    <sheet name="SANTANDER" sheetId="10" r:id="rId6"/>
    <sheet name="BANCOMER" sheetId="11" r:id="rId7"/>
    <sheet name="SANTANDER REL" sheetId="6" state="hidden" r:id="rId8"/>
  </sheets>
  <externalReferences>
    <externalReference r:id="rId9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BAJIO14350722!$A$5:$I$39</definedName>
    <definedName name="_xlnm._FilterDatabase" localSheetId="0" hidden="1">BAJIO16643561!$A$4:$I$137</definedName>
    <definedName name="_xlnm._FilterDatabase" localSheetId="4" hidden="1">BAJIORH!$I$1:$I$229</definedName>
    <definedName name="_xlnm._FilterDatabase" localSheetId="6" hidden="1">BANCOMER!$A$5:$I$84</definedName>
    <definedName name="_xlnm._FilterDatabase" localSheetId="5" hidden="1">SANTANDER!$I$1:$I$238</definedName>
    <definedName name="_xlnm._FilterDatabase" localSheetId="7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K118" i="1" l="1"/>
  <c r="E7" i="12" l="1"/>
  <c r="E8" i="12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  <c r="E116" i="12" s="1"/>
  <c r="E117" i="12" s="1"/>
  <c r="E118" i="12" s="1"/>
  <c r="E119" i="12" s="1"/>
  <c r="E120" i="12" s="1"/>
  <c r="E121" i="12" s="1"/>
  <c r="E122" i="12" s="1"/>
  <c r="E123" i="12" s="1"/>
  <c r="E124" i="12" s="1"/>
  <c r="E125" i="12" s="1"/>
  <c r="E126" i="12" s="1"/>
  <c r="E127" i="12" s="1"/>
  <c r="E128" i="12" s="1"/>
  <c r="E129" i="12" s="1"/>
  <c r="E130" i="12" s="1"/>
  <c r="E131" i="12" s="1"/>
  <c r="E132" i="12" s="1"/>
  <c r="E133" i="12" s="1"/>
  <c r="E134" i="12" s="1"/>
  <c r="E135" i="12" s="1"/>
  <c r="E136" i="12" s="1"/>
  <c r="E137" i="12" s="1"/>
  <c r="E138" i="12" s="1"/>
  <c r="E139" i="12" s="1"/>
  <c r="E140" i="12" s="1"/>
  <c r="E141" i="12" s="1"/>
  <c r="E142" i="12" s="1"/>
  <c r="E143" i="12" s="1"/>
  <c r="E144" i="12" s="1"/>
  <c r="E145" i="12" s="1"/>
  <c r="E146" i="12" s="1"/>
  <c r="E147" i="12" s="1"/>
  <c r="E148" i="12" s="1"/>
  <c r="E149" i="12" s="1"/>
  <c r="E150" i="12" s="1"/>
  <c r="E151" i="12" s="1"/>
  <c r="E152" i="12" s="1"/>
  <c r="E153" i="12" s="1"/>
  <c r="E154" i="12" s="1"/>
  <c r="E155" i="12" s="1"/>
  <c r="E156" i="12" s="1"/>
  <c r="E157" i="12" s="1"/>
  <c r="E158" i="12" s="1"/>
  <c r="E159" i="12" s="1"/>
  <c r="E160" i="12" s="1"/>
  <c r="E161" i="12" s="1"/>
  <c r="E162" i="12" s="1"/>
  <c r="E163" i="12" s="1"/>
  <c r="E164" i="12" s="1"/>
  <c r="E165" i="12" s="1"/>
  <c r="E166" i="12" s="1"/>
  <c r="E167" i="12" s="1"/>
  <c r="E168" i="12" s="1"/>
  <c r="E169" i="12" s="1"/>
  <c r="E170" i="12" s="1"/>
  <c r="E171" i="12" s="1"/>
  <c r="E172" i="12" s="1"/>
  <c r="E173" i="12" s="1"/>
  <c r="E174" i="12" s="1"/>
  <c r="E175" i="12" s="1"/>
  <c r="E176" i="12" s="1"/>
  <c r="E177" i="12" s="1"/>
  <c r="E178" i="12" s="1"/>
  <c r="E179" i="12" s="1"/>
  <c r="E180" i="12" s="1"/>
  <c r="E181" i="12" s="1"/>
  <c r="E182" i="12" s="1"/>
  <c r="E183" i="12" s="1"/>
  <c r="E184" i="12" s="1"/>
  <c r="E185" i="12" s="1"/>
  <c r="E186" i="12" s="1"/>
  <c r="E187" i="12" s="1"/>
  <c r="E188" i="12" s="1"/>
  <c r="E189" i="12" s="1"/>
  <c r="E190" i="12" s="1"/>
  <c r="E191" i="12" s="1"/>
  <c r="E192" i="12" s="1"/>
  <c r="E193" i="12" s="1"/>
  <c r="E194" i="12" s="1"/>
  <c r="E195" i="12" s="1"/>
  <c r="E196" i="12" s="1"/>
  <c r="E197" i="12" s="1"/>
  <c r="E198" i="12" s="1"/>
  <c r="E199" i="12" s="1"/>
  <c r="E200" i="12" s="1"/>
  <c r="E201" i="12" s="1"/>
  <c r="E202" i="12" s="1"/>
  <c r="E203" i="12" s="1"/>
  <c r="E204" i="12" s="1"/>
  <c r="E205" i="12" s="1"/>
  <c r="E206" i="12" s="1"/>
  <c r="E207" i="12" s="1"/>
  <c r="E208" i="12" s="1"/>
  <c r="E209" i="12" s="1"/>
  <c r="E210" i="12" s="1"/>
  <c r="E211" i="12" s="1"/>
  <c r="E212" i="12" s="1"/>
  <c r="E213" i="12" s="1"/>
  <c r="E214" i="12" s="1"/>
  <c r="E215" i="12" s="1"/>
  <c r="E216" i="12" s="1"/>
  <c r="E217" i="12" s="1"/>
  <c r="E5" i="12"/>
  <c r="E6" i="12" s="1"/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5" i="10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K28" i="4" l="1"/>
  <c r="K39" i="1" l="1"/>
  <c r="J10" i="1"/>
  <c r="K94" i="1" l="1"/>
  <c r="J53" i="1" l="1"/>
  <c r="E25" i="10" l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<sst xmlns="http://schemas.openxmlformats.org/spreadsheetml/2006/main" count="563" uniqueCount="305">
  <si>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</si>
  <si>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</si>
  <si>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</si>
  <si>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</si>
  <si>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</si>
  <si>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</si>
  <si>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</si>
  <si>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</si>
  <si>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</si>
  <si>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</si>
  <si>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</si>
  <si>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</si>
  <si>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</si>
  <si>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</si>
  <si>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</si>
  <si>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</si>
  <si>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</si>
  <si>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</si>
  <si>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</si>
  <si>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</si>
  <si>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</si>
  <si>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</si>
  <si>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</si>
  <si>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</si>
  <si>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</si>
  <si>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</si>
  <si>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</si>
  <si>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</si>
  <si>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</si>
  <si>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</si>
  <si>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</si>
  <si>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</si>
  <si>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</si>
  <si>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</si>
  <si>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</si>
  <si>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</si>
  <si>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</si>
  <si>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REMARE</t>
  </si>
  <si>
    <t>F8424</t>
  </si>
  <si>
    <t>F8425</t>
  </si>
  <si>
    <t>F8426</t>
  </si>
  <si>
    <t>F8431</t>
  </si>
  <si>
    <t>F8448</t>
  </si>
  <si>
    <t>F8454</t>
  </si>
  <si>
    <t>F8455</t>
  </si>
  <si>
    <t>F8475</t>
  </si>
  <si>
    <t>LUIS ALBERTO CASTILLO</t>
  </si>
  <si>
    <t>F8476</t>
  </si>
  <si>
    <t>KANDELIUM</t>
  </si>
  <si>
    <t>V3 LAURA ENRIQUEZ</t>
  </si>
  <si>
    <t>F8295 8326</t>
  </si>
  <si>
    <t>TOSTADAS Y BOTANAS PREMIUN</t>
  </si>
  <si>
    <t>F8111</t>
  </si>
  <si>
    <t>F8442</t>
  </si>
  <si>
    <t>F8383</t>
  </si>
  <si>
    <t>ADMON</t>
  </si>
  <si>
    <t>SIGMA ALIMENTOS</t>
  </si>
  <si>
    <t>TOUPU</t>
  </si>
  <si>
    <t>ARTIGRAF</t>
  </si>
  <si>
    <t>METALIA</t>
  </si>
  <si>
    <t>F8379 8397 8404</t>
  </si>
  <si>
    <t>F8527</t>
  </si>
  <si>
    <t>LUIS CASTILLO</t>
  </si>
  <si>
    <t>F8573</t>
  </si>
  <si>
    <t xml:space="preserve"> 8416 8513 8539 </t>
  </si>
  <si>
    <t>F8478</t>
  </si>
  <si>
    <t>VERACRUZ</t>
  </si>
  <si>
    <t>F8048</t>
  </si>
  <si>
    <t>F8620</t>
  </si>
  <si>
    <t>LAURA ENRIQUEZ</t>
  </si>
  <si>
    <t>F8414</t>
  </si>
  <si>
    <t>F8367 8413</t>
  </si>
  <si>
    <t>F8429</t>
  </si>
  <si>
    <t>F8624 8625</t>
  </si>
  <si>
    <t>NGK DE MEXICO</t>
  </si>
  <si>
    <t>F8335 8422</t>
  </si>
  <si>
    <t>F8525</t>
  </si>
  <si>
    <t>F8336 83448</t>
  </si>
  <si>
    <t>F8441</t>
  </si>
  <si>
    <t>HERSMEX</t>
  </si>
  <si>
    <t>ROT QUIMICA</t>
  </si>
  <si>
    <t>F8550</t>
  </si>
  <si>
    <t>F8351</t>
  </si>
  <si>
    <t>F7935</t>
  </si>
  <si>
    <t>PUE</t>
  </si>
  <si>
    <t>CALITDAD TOTAL</t>
  </si>
  <si>
    <t>F8555</t>
  </si>
  <si>
    <t xml:space="preserve">F8415, 8420, 8419, 8430, 8432
</t>
  </si>
  <si>
    <t>F8421</t>
  </si>
  <si>
    <t>F8504</t>
  </si>
  <si>
    <t>FENO RESINAS</t>
  </si>
  <si>
    <t>F8635</t>
  </si>
  <si>
    <t>ALTERIVER</t>
  </si>
  <si>
    <t>F8607</t>
  </si>
  <si>
    <t>F8201</t>
  </si>
  <si>
    <t>F8557 8565 8584</t>
  </si>
  <si>
    <t>F8589</t>
  </si>
  <si>
    <t>F8572</t>
  </si>
  <si>
    <t>GRAFTECH</t>
  </si>
  <si>
    <t>F8139 8187 8186 8188 8203 8204 8205 8206 8207 8266 8325</t>
  </si>
  <si>
    <t>F8267 8291 8324 8393 8394 8392 8391 8446 8445 8444</t>
  </si>
  <si>
    <t>F8461</t>
  </si>
  <si>
    <t>F8354</t>
  </si>
  <si>
    <t>F8489</t>
  </si>
  <si>
    <t>F8369 8417</t>
  </si>
  <si>
    <t>LM TRANSPORTACIONES</t>
  </si>
  <si>
    <t>PINTURAS OSEL</t>
  </si>
  <si>
    <t>F8558</t>
  </si>
  <si>
    <t>F8570 8596 8611</t>
  </si>
  <si>
    <t>CENTRO LLANTERO RAGA</t>
  </si>
  <si>
    <t>F8571</t>
  </si>
  <si>
    <t>MAGOTTEUX</t>
  </si>
  <si>
    <t>F8181</t>
  </si>
  <si>
    <t>F8699</t>
  </si>
  <si>
    <t>F8161 8161 8162</t>
  </si>
  <si>
    <t>F8477</t>
  </si>
  <si>
    <t>F8449 8452 8467 8472 8479</t>
  </si>
  <si>
    <t>F8540 8549</t>
  </si>
  <si>
    <t>F8653</t>
  </si>
  <si>
    <t>F8541 8542</t>
  </si>
  <si>
    <t>F8079 8098 8102</t>
  </si>
  <si>
    <t>F8529 8530</t>
  </si>
  <si>
    <t>F8374</t>
  </si>
  <si>
    <t>CLARIOS</t>
  </si>
  <si>
    <t>RNG PERFORACION</t>
  </si>
  <si>
    <t>F8110 8113 8114 8115 8116 8117 8118 8119 8120 8121 8163 8164 8165 8194 8195 8196</t>
  </si>
  <si>
    <t>F8319</t>
  </si>
  <si>
    <t xml:space="preserve">F8599 8615 </t>
  </si>
  <si>
    <t>F8447 8471 8469 8593 8562 8560 8559</t>
  </si>
  <si>
    <t>F8696</t>
  </si>
  <si>
    <t>FORTACERO</t>
  </si>
  <si>
    <t>F8440 8524 8569 8618 8697</t>
  </si>
  <si>
    <t>F8641</t>
  </si>
  <si>
    <t>CALIDAD TOTAL</t>
  </si>
  <si>
    <t>F8516 8574 8576</t>
  </si>
  <si>
    <t>F8677</t>
  </si>
  <si>
    <t>F8667</t>
  </si>
  <si>
    <t>TUOPU</t>
  </si>
  <si>
    <t>F8458</t>
  </si>
  <si>
    <t>F8534 F8536</t>
  </si>
  <si>
    <t>F8301 F8384</t>
  </si>
  <si>
    <t>F8678</t>
  </si>
  <si>
    <t>F8418</t>
  </si>
  <si>
    <t>F8744</t>
  </si>
  <si>
    <t>F8749</t>
  </si>
  <si>
    <t>PENDIENTE DE PAGAR A LUIS</t>
  </si>
  <si>
    <t>F8598</t>
  </si>
  <si>
    <t>OK</t>
  </si>
  <si>
    <t>8512 8551 8552 8578 8579 8580</t>
  </si>
  <si>
    <t>PENDIENTE PAGAR A LUIS</t>
  </si>
  <si>
    <t>IMERYS</t>
  </si>
  <si>
    <t>F8460</t>
  </si>
  <si>
    <t>8636 8663 8673</t>
  </si>
  <si>
    <t>F8285</t>
  </si>
  <si>
    <t>G34 PAGO VIDA CREDITO PYME 
Ref. P017MB70005Y</t>
  </si>
  <si>
    <t>TRASPASO A SANTANDER</t>
  </si>
  <si>
    <t>J &amp; J LUBRICANTES, S.A. DE C.V</t>
  </si>
  <si>
    <t>PRESTAMO GENERAL BNET 1598070984</t>
  </si>
  <si>
    <t>TRASPASO DE SANTANDER</t>
  </si>
  <si>
    <t>PAGO A SERVICIOS DE AGUA Y DRENAJE DE MTY</t>
  </si>
  <si>
    <t>DEPOSITO ERRONEO RNG</t>
  </si>
  <si>
    <t>PAGO DE NOMINA</t>
  </si>
  <si>
    <t>COMPENSACION POR RETRASO</t>
  </si>
  <si>
    <t>PAGO RENTA DE OFICINA</t>
  </si>
  <si>
    <t>SERVICIO DE BANCA POR INTERNET</t>
  </si>
  <si>
    <t>IVA COMISION DE BANCA POR INTERNET</t>
  </si>
  <si>
    <t>G00 RECIBO NO. 
Ref. P076OB0208SQ</t>
  </si>
  <si>
    <t>PAGO CREDITO VYDA</t>
  </si>
  <si>
    <t>PAGO A VEHILINK SA DECV</t>
  </si>
  <si>
    <t>G30 RECIBO NO.
Ref. P0Q9OB1809JG</t>
  </si>
  <si>
    <t>PAGO A PLPLANOS Y PROYECTOS DELCO</t>
  </si>
  <si>
    <t>NOMINA</t>
  </si>
  <si>
    <t>NO SE LE HA PAGADO A LAURA</t>
  </si>
  <si>
    <t>PAGO A AUTOS HENI SA CV</t>
  </si>
  <si>
    <t>PAGO A GASNGO MEXICO SA DE CV</t>
  </si>
  <si>
    <t>DEVOLUCION DE PRESTAMO
BENEFICIARIO:LOURDES ANABEL CORTES GUEVARA</t>
  </si>
  <si>
    <t xml:space="preserve">COMPRA A  MUNICIPI APODACA COM </t>
  </si>
  <si>
    <t xml:space="preserve">PRESTAMO JORGE A RAMIREZ ZARINAN </t>
  </si>
  <si>
    <t xml:space="preserve">PAGO A GASNGO MEXICO SA DE CV </t>
  </si>
  <si>
    <t xml:space="preserve">PAGO A HOTEL SAFI CENTRO </t>
  </si>
  <si>
    <t>PAGO CLIENTE RECICLADORA INDUSTRIAL DE ACUMULADORES</t>
  </si>
  <si>
    <t xml:space="preserve">PAGO CLIENTE RAGASA INDUSTRIAS </t>
  </si>
  <si>
    <t xml:space="preserve">PAGO A TRACTO REFACCIONES ALLENDE </t>
  </si>
  <si>
    <t xml:space="preserve">PAGO DE FINIQUITO MALDONADO FLORES PEDRO </t>
  </si>
  <si>
    <t xml:space="preserve">PAGO A  IZZI MTY </t>
  </si>
  <si>
    <t xml:space="preserve">PAGO A GASOLINERA LAS PALMAS SA DE CV </t>
  </si>
  <si>
    <t>PAGO A  VIVA AEROBUS</t>
  </si>
  <si>
    <t>PAGO A SALUD DIGNA</t>
  </si>
  <si>
    <t>PAGO CLIENTE SISFLEX,</t>
  </si>
  <si>
    <t xml:space="preserve">PAGO CLIENTE RELEVANCIA MOTRIZ SA DE CV </t>
  </si>
  <si>
    <t xml:space="preserve">PAGO CLIENTE RAGASA INDUSTRIAS SA DE CV </t>
  </si>
  <si>
    <t xml:space="preserve">PAGO CLIENTE GASNGO MEXICO SA DE CV </t>
  </si>
  <si>
    <t xml:space="preserve">PAGO A  PLANOS Y PROYECTOS DELCO </t>
  </si>
  <si>
    <t xml:space="preserve">PAGO A CLIENTE VIVA AEROBUS </t>
  </si>
  <si>
    <t xml:space="preserve">PAGO CLIENTE VALVULAS DE CALIDAD DE MONTERREY </t>
  </si>
  <si>
    <t xml:space="preserve">PAGO CLIENTE KOOK CATERING SA DE CV </t>
  </si>
  <si>
    <t xml:space="preserve">PAGO A CLIENTE SPRAYLAB SA DE CV </t>
  </si>
  <si>
    <t>PAGO A  GASNGO MEXICO SA DE CV</t>
  </si>
  <si>
    <t xml:space="preserve">PAGO A FERRECOR SA DE CV </t>
  </si>
  <si>
    <t>COMPRA BOLETO DE AUTOBUS</t>
  </si>
  <si>
    <t xml:space="preserve">PAGO CLIENTE COLEGIO DE ESTUDIOS CIENTIFICOS Y TECNOL </t>
  </si>
  <si>
    <t xml:space="preserve">PAGO A VIVA AEROBUS </t>
  </si>
  <si>
    <t>DEVOLUCION DE SALUD DIGNA</t>
  </si>
  <si>
    <t xml:space="preserve">PAGO A  GASNGO MEXICO SA DE CV </t>
  </si>
  <si>
    <t xml:space="preserve">PAGO A PACCAR FINANCIAL MEXICO SA DE </t>
  </si>
  <si>
    <t>PAGO A SEGUROS INBURSA</t>
  </si>
  <si>
    <t>PAGO CLIENTE  HYUNDAI STEEL MEXICO S DE RL DE CV</t>
  </si>
  <si>
    <t xml:space="preserve">PAGO CLIENTE HYUNDAI GLOVIS MEXIC O S DE RL DE CV </t>
  </si>
  <si>
    <t xml:space="preserve">PAGO A PLANOS Y PROYECTOS DELCO </t>
  </si>
  <si>
    <t xml:space="preserve">DEVOLUCION DE PRESTAMO A LOURDES ANABEL CORTES GUEVARA </t>
  </si>
  <si>
    <t xml:space="preserve">PAGO A CLIENTE ARCELORMITTAL TUBULAR PRODUCTS </t>
  </si>
  <si>
    <t xml:space="preserve">PAGO A  FLORES SAN VICENTE KARINA </t>
  </si>
  <si>
    <t>PAGO MEMBRESIA OMNIBUS DE MEXICO</t>
  </si>
  <si>
    <t xml:space="preserve">PAGO A ASPEL DE MEXICO </t>
  </si>
  <si>
    <t xml:space="preserve">PAGO A  GASOLINERA LAS PALMAS SA DE CV </t>
  </si>
  <si>
    <t xml:space="preserve">PAGO CLIENTE TECNO MAIZ SA DE CV </t>
  </si>
  <si>
    <t xml:space="preserve">PAGO CLIENTE BACHOCO SA DE CV </t>
  </si>
  <si>
    <t>PAGO CLIENTE BEBIDAS MUNDIALES S DE RL DE CV</t>
  </si>
  <si>
    <t xml:space="preserve">Pago de impuestos RFCTESOFE INGRESOS FEDERALES </t>
  </si>
  <si>
    <t>PAGO CLIENTE FABRICANTES DE EQUIPOS PARA REFRIGERACION</t>
  </si>
  <si>
    <t xml:space="preserve">DEVOLUCION DE DEPOSITO ERRONEO A RNG PERFORACION SA DE CV </t>
  </si>
  <si>
    <t>PAGO CLIENTE SISFLEX</t>
  </si>
  <si>
    <t>PAGO CLIENTE HYUNDAI GLOVIS MEXIC O S DE RL DE CV</t>
  </si>
  <si>
    <t xml:space="preserve">PAGO A Chedraui Veraruz Ponti Veracruz </t>
  </si>
  <si>
    <t xml:space="preserve">PAGO CLIENTE I.N.G.E.T.E.K.N.O.S. ESTRUCTURALES </t>
  </si>
  <si>
    <t>PAGO A TAMPICO SALES SA DE CV</t>
  </si>
  <si>
    <t xml:space="preserve">PAGO PRUEBA PROMEQUALIA SA DE CV </t>
  </si>
  <si>
    <t xml:space="preserve">PAGO A GM FINANCIAL DE MEXICO SA DE CV </t>
  </si>
  <si>
    <t>PAGO A PLANOS Y PROYECTOS DELCO</t>
  </si>
  <si>
    <t xml:space="preserve">PAGO CLIENTE GRAFTECH MEXICO </t>
  </si>
  <si>
    <t>PAGO A PAISA LLANTAS CUAUHTEM</t>
  </si>
  <si>
    <t xml:space="preserve">PAGO A REFACC DESEL MARIMAR </t>
  </si>
  <si>
    <t>PAGO A FOUR POINTS LINDA V</t>
  </si>
  <si>
    <t xml:space="preserve">DEPOSITO A  LOURDES ANABEL CORTES GUEVARA </t>
  </si>
  <si>
    <t xml:space="preserve">PAGO CLIENTE RYDER CAPITAL </t>
  </si>
  <si>
    <t>PAGO A OFFICE DEPOT LINDA MTY</t>
  </si>
  <si>
    <t xml:space="preserve">PAGO A  VIVA AEROBUS </t>
  </si>
  <si>
    <t xml:space="preserve">PAGO A PLASTICOS ITARI </t>
  </si>
  <si>
    <t>PAGO A FERRE EQUI HIDRAU MTY</t>
  </si>
  <si>
    <t xml:space="preserve">PENSION ALIMENTICIA NAVA TORRES ALIS DENNISE </t>
  </si>
  <si>
    <t>PAGO A CENTRAL DE  MANGUERAS Y ACCESORIOS</t>
  </si>
  <si>
    <t>PAGO A TRACTO REFACCIONES ALLENDE</t>
  </si>
  <si>
    <t>PAGO CLIENTE CORPORACION SIERRA MADRE</t>
  </si>
  <si>
    <t xml:space="preserve">PAGO A LABORATORIO CLINICO Y ESTUDIO </t>
  </si>
  <si>
    <t>PAGO A HOTEL SAFI CENTRO</t>
  </si>
  <si>
    <t xml:space="preserve">PAGO A REFAC JOMAR INT </t>
  </si>
  <si>
    <t xml:space="preserve">PAGO A RAUL SANTOYO GARCIA </t>
  </si>
  <si>
    <t>PAGO A SERNA AUTOMOTRIZ BONIFACIO</t>
  </si>
  <si>
    <t xml:space="preserve">PAGO A  AUTOELECTRICA FIRO SA DE CV </t>
  </si>
  <si>
    <t xml:space="preserve">PAGO A SILVA PONCE MARIA DEL ROSARIO </t>
  </si>
  <si>
    <t>PAGO CLIENTE VALVULAS DE CALIDAD DE MONTERREY</t>
  </si>
  <si>
    <t>PAGO A ROSA ELVA MONTEMAYOR QUIROGA</t>
  </si>
  <si>
    <t>PAGO A OPERADORA DE RELLENOS SANITARIOS</t>
  </si>
  <si>
    <t xml:space="preserve">PAGO A GALVAN DOMINGO </t>
  </si>
  <si>
    <t xml:space="preserve">PAGO A RED RECOLECTOR SA DE CV </t>
  </si>
  <si>
    <t>PAGO A VAZQUEZ VILLARREAL SAUL</t>
  </si>
  <si>
    <t xml:space="preserve">PAGO A RECICLAJES Y DESTILADOS MONTERREY </t>
  </si>
  <si>
    <t>PAGO A CENTRO DE RADIODIAGNOSTICO LIN</t>
  </si>
  <si>
    <t>PAGO A  LOPEZ WALLE EDUARDO</t>
  </si>
  <si>
    <t>PAGO A JG FERRETERA SA DE CV</t>
  </si>
  <si>
    <t xml:space="preserve">PAGO A COMERCIALIZADORA DE MANGUERAS </t>
  </si>
  <si>
    <t xml:space="preserve">PAGO A COMERCIALIZADORA NEHIRO DE CH </t>
  </si>
  <si>
    <t xml:space="preserve">PAGO A KASE SOLUCIONES INTEGRALES </t>
  </si>
  <si>
    <t xml:space="preserve">PAGO A  TORRES ZUIGA ALMA DELIA </t>
  </si>
  <si>
    <t xml:space="preserve">PAGO A  GEN INDUSTRIAL </t>
  </si>
  <si>
    <t xml:space="preserve">PAGO CLIENTE VOPAK MEXICO </t>
  </si>
  <si>
    <t xml:space="preserve">PAGO A IMPORTACIONES GIFT VIP </t>
  </si>
  <si>
    <t>PAGO CLIENTE CARGILL DE MEXICO SA DE CV</t>
  </si>
  <si>
    <t xml:space="preserve">PAGO CLIENTE CARGILL DE MEXICO SA DE CV </t>
  </si>
  <si>
    <t>PAGO A  OPERADORA DE RELLENOS SANITARIO</t>
  </si>
  <si>
    <t xml:space="preserve">PAGO A GUAJARDO GONZALEZ GUSTAVO ANGEL </t>
  </si>
  <si>
    <t xml:space="preserve">PAGO A TELCEL INVERMEX </t>
  </si>
  <si>
    <t>PAGO CLIENTE GRAFTECH</t>
  </si>
  <si>
    <t xml:space="preserve">PAGO CLIENTE CARGILL PROTEIN </t>
  </si>
  <si>
    <t xml:space="preserve">Pago cuota obrero patronal Pago SIPARE </t>
  </si>
  <si>
    <t>DEVOLUCION DE PRESTAMO  JOSE RAFAEL DEVEZA MENDEZ</t>
  </si>
  <si>
    <t xml:space="preserve">PAGO A SECRETARIA DE FIANZAS Y TESORERIA </t>
  </si>
  <si>
    <t>PAGO A SYEGPS SA DE CV</t>
  </si>
  <si>
    <t xml:space="preserve">PAGO A SERVIPROF DIGITAL S.A DE C.V. </t>
  </si>
  <si>
    <t xml:space="preserve">PAGO A BALDEMAR GARCIA TRUJILLO </t>
  </si>
  <si>
    <t xml:space="preserve">PAGO CLIENTE CONTAINER CARE ICAVE SA CV </t>
  </si>
  <si>
    <t xml:space="preserve">PAGO CLIENTE CARGILL DE MEXICO </t>
  </si>
  <si>
    <t xml:space="preserve">PAGO A ISN SOFTWARE MEXICO S DE RL CV </t>
  </si>
  <si>
    <t>PAGO CLIENTE CARGILL DE MEXICO</t>
  </si>
  <si>
    <t>COMPRA DE BOLETO DE AUTOBUS (timbrado en diciembre)</t>
  </si>
  <si>
    <t>PAGO A elsa rdz  Pago: F 1749</t>
  </si>
  <si>
    <t xml:space="preserve">PAGO A EMMANUEL CAZARES VIDAL </t>
  </si>
  <si>
    <t>PAGO A  GASOLINERA LAS PALMAS SA DE CV</t>
  </si>
  <si>
    <t xml:space="preserve">PAGO A NAVA TORRES ALIS DENNISE </t>
  </si>
  <si>
    <t>PAGO A IDEALEASE ORIENTE</t>
  </si>
  <si>
    <t xml:space="preserve">PRESTAMO A  ERIK MICHAEL MUNGUIA MARTINEZ </t>
  </si>
  <si>
    <t xml:space="preserve">COMPRA CON FACTURA EN SUTEGUI </t>
  </si>
  <si>
    <t>CREDITO 2</t>
  </si>
  <si>
    <t>CREDITO 1</t>
  </si>
  <si>
    <t>SEGURO</t>
  </si>
  <si>
    <t>PRESTAMO GENERAL</t>
  </si>
  <si>
    <t>TRASPASO DE BANCOMER</t>
  </si>
  <si>
    <t>TRASPASO A BANCOMER</t>
  </si>
  <si>
    <t>TRASPASO A BAJIO 2</t>
  </si>
  <si>
    <t>COMISION MEMBRESIA PYME</t>
  </si>
  <si>
    <t>IVA COMISION PYME</t>
  </si>
  <si>
    <t>COMISION ADMINISTRACION DE PAQUETES DE SERVICIOS</t>
  </si>
  <si>
    <t>IVA COMISION</t>
  </si>
  <si>
    <t>FONACOT</t>
  </si>
  <si>
    <t>este era de la factura 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</si>
</sst>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3" fontId="16" fillId="43" borderId="36" xfId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8" fontId="16" fillId="43" borderId="10" xfId="1" applyNumberFormat="1" applyFont="1" applyFill="1" applyBorder="1" applyAlignment="1">
      <alignment vertical="center"/>
    </xf>
    <xf numFmtId="43" fontId="16" fillId="43" borderId="10" xfId="1" applyFont="1" applyFill="1" applyBorder="1" applyAlignment="1">
      <alignment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18" fillId="44" borderId="12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 wrapText="1"/>
    </xf>
    <xf numFmtId="0" fontId="16" fillId="44" borderId="11" xfId="0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 wrapText="1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37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0" fillId="44" borderId="37" xfId="0" applyFill="1" applyBorder="1" applyAlignment="1">
      <alignment horizontal="center" vertical="center"/>
    </xf>
    <xf numFmtId="0" fontId="35" fillId="44" borderId="47" xfId="0" applyFont="1" applyFill="1" applyBorder="1" applyAlignment="1">
      <alignment horizontal="center" vertical="center"/>
    </xf>
    <xf numFmtId="0" fontId="35" fillId="44" borderId="45" xfId="0" applyFon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43" fontId="0" fillId="0" borderId="0" xfId="0" applyNumberFormat="1" applyFill="1" applyAlignment="1">
      <alignment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0" fillId="45" borderId="35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43" fontId="16" fillId="0" borderId="0" xfId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6" borderId="0" xfId="0" applyFill="1" applyAlignment="1">
      <alignment horizontal="center" vertical="center"/>
    </xf>
    <xf numFmtId="43" fontId="18" fillId="46" borderId="45" xfId="1" applyFont="1" applyFill="1" applyBorder="1" applyAlignment="1">
      <alignment horizontal="right" vertical="center"/>
    </xf>
    <xf numFmtId="14" fontId="0" fillId="46" borderId="0" xfId="0" applyNumberFormat="1" applyFill="1" applyAlignment="1">
      <alignment horizontal="center" vertical="center"/>
    </xf>
    <xf numFmtId="0" fontId="0" fillId="46" borderId="0" xfId="0" applyFill="1" applyAlignment="1">
      <alignment horizontal="left" vertical="center" wrapText="1"/>
    </xf>
    <xf numFmtId="43" fontId="0" fillId="46" borderId="0" xfId="1" applyFont="1" applyFill="1" applyAlignment="1">
      <alignment horizontal="right" vertical="center"/>
    </xf>
    <xf numFmtId="43" fontId="16" fillId="46" borderId="0" xfId="1" applyFont="1" applyFill="1" applyAlignment="1">
      <alignment horizontal="right" vertical="center"/>
    </xf>
    <xf numFmtId="0" fontId="16" fillId="46" borderId="0" xfId="0" applyFont="1" applyFill="1" applyAlignment="1">
      <alignment horizontal="center" vertical="center"/>
    </xf>
    <xf numFmtId="0" fontId="0" fillId="46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43" fontId="16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4" fontId="26" fillId="0" borderId="40" xfId="0" applyNumberFormat="1" applyFont="1" applyFill="1" applyBorder="1" applyAlignment="1">
      <alignment horizontal="right" vertical="center"/>
    </xf>
    <xf numFmtId="14" fontId="26" fillId="0" borderId="0" xfId="0" applyNumberFormat="1" applyFont="1" applyFill="1" applyAlignment="1">
      <alignment horizontal="left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137"/>
  <sheetViews>
    <sheetView showGridLines="0" tabSelected="1" zoomScale="110" zoomScaleNormal="110" workbookViewId="0">
      <pane ySplit="4" topLeftCell="A79" activePane="bottomLeft" state="frozenSplit"/>
      <selection pane="bottomLeft" activeCell="J90" sqref="J9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1" ht="26.25" x14ac:dyDescent="0.25">
      <c r="A1" s="234" t="s">
        <v>30</v>
      </c>
      <c r="B1" s="234"/>
      <c r="C1" s="234"/>
      <c r="D1" s="234"/>
      <c r="E1" s="234"/>
      <c r="F1" s="234"/>
      <c r="G1" s="234"/>
      <c r="H1" s="234"/>
      <c r="J1" s="1">
        <v>58290.8</v>
      </c>
    </row>
    <row r="2" spans="1:11" s="2" customFormat="1" x14ac:dyDescent="0.25">
      <c r="A2" s="235" t="s">
        <v>2</v>
      </c>
      <c r="B2" s="235"/>
      <c r="C2" s="235"/>
      <c r="D2" s="235"/>
      <c r="E2" s="235"/>
      <c r="F2" s="235"/>
      <c r="G2" s="235"/>
      <c r="H2" s="235"/>
      <c r="I2" s="148"/>
    </row>
    <row r="3" spans="1:11" s="2" customFormat="1" x14ac:dyDescent="0.25">
      <c r="A3" s="236" t="s">
        <v>36</v>
      </c>
      <c r="B3" s="236"/>
      <c r="C3" s="236"/>
      <c r="D3" s="236"/>
      <c r="E3" s="236"/>
      <c r="F3" s="236"/>
      <c r="G3" s="236"/>
      <c r="H3" s="236"/>
    </row>
    <row r="4" spans="1:11" s="5" customFormat="1" x14ac:dyDescent="0.25">
      <c r="A4" s="84" t="s">
        <v>1</v>
      </c>
      <c r="B4" s="85" t="s">
        <v>3</v>
      </c>
      <c r="C4" s="86" t="s">
        <v>4</v>
      </c>
      <c r="D4" s="86" t="s">
        <v>5</v>
      </c>
      <c r="E4" s="86" t="s">
        <v>12</v>
      </c>
      <c r="F4" s="87" t="s">
        <v>6</v>
      </c>
      <c r="G4" s="89" t="s">
        <v>25</v>
      </c>
      <c r="H4" s="88" t="s">
        <v>32</v>
      </c>
      <c r="I4" s="90" t="s">
        <v>34</v>
      </c>
    </row>
    <row r="5" spans="1:11" s="9" customFormat="1" hidden="1" x14ac:dyDescent="0.25">
      <c r="A5" s="75" t="s">
        <v>28</v>
      </c>
      <c r="B5" s="76" t="s">
        <v>12</v>
      </c>
      <c r="C5" s="93" t="s">
        <v>27</v>
      </c>
      <c r="D5" s="93">
        <v>0</v>
      </c>
      <c r="E5" s="77">
        <v>115087.97</v>
      </c>
      <c r="F5" s="78"/>
      <c r="G5" s="79"/>
      <c r="H5" s="80"/>
      <c r="I5" s="81"/>
    </row>
    <row r="6" spans="1:11" s="173" customFormat="1" ht="43.5" hidden="1" customHeight="1" x14ac:dyDescent="0.25">
      <c r="A6" s="171">
        <v>45597</v>
      </c>
      <c r="B6" s="170" t="s">
        <v>176</v>
      </c>
      <c r="C6" s="92">
        <v>2171.4</v>
      </c>
      <c r="D6" s="93"/>
      <c r="E6" s="83">
        <f>E5-C6+D6</f>
        <v>112916.57</v>
      </c>
      <c r="F6" s="174"/>
      <c r="G6" s="175"/>
      <c r="H6" s="176"/>
      <c r="I6" s="177"/>
    </row>
    <row r="7" spans="1:11" s="173" customFormat="1" ht="43.5" hidden="1" customHeight="1" x14ac:dyDescent="0.25">
      <c r="A7" s="171">
        <v>45597</v>
      </c>
      <c r="B7" s="170" t="s">
        <v>177</v>
      </c>
      <c r="C7" s="92">
        <v>5000</v>
      </c>
      <c r="D7" s="93"/>
      <c r="E7" s="83">
        <f t="shared" ref="E7:E70" si="0">E6-C7+D7</f>
        <v>107916.57</v>
      </c>
      <c r="F7" s="174"/>
      <c r="G7" s="175"/>
      <c r="H7" s="176"/>
      <c r="I7" s="177"/>
    </row>
    <row r="8" spans="1:11" s="173" customFormat="1" ht="43.5" hidden="1" customHeight="1" x14ac:dyDescent="0.25">
      <c r="A8" s="171">
        <v>45597</v>
      </c>
      <c r="B8" s="170" t="s">
        <v>178</v>
      </c>
      <c r="C8" s="92">
        <v>25000</v>
      </c>
      <c r="D8" s="93"/>
      <c r="E8" s="83">
        <f t="shared" si="0"/>
        <v>82916.570000000007</v>
      </c>
      <c r="F8" s="174"/>
      <c r="G8" s="175"/>
      <c r="H8" s="176"/>
      <c r="I8" s="177"/>
    </row>
    <row r="9" spans="1:11" s="173" customFormat="1" ht="43.5" hidden="1" customHeight="1" x14ac:dyDescent="0.25">
      <c r="A9" s="171">
        <v>45598</v>
      </c>
      <c r="B9" s="170" t="s">
        <v>179</v>
      </c>
      <c r="C9" s="92">
        <v>6258</v>
      </c>
      <c r="D9" s="93"/>
      <c r="E9" s="83">
        <f t="shared" si="0"/>
        <v>76658.570000000007</v>
      </c>
      <c r="F9" s="174"/>
      <c r="G9" s="175"/>
      <c r="H9" s="176"/>
      <c r="I9" s="177"/>
    </row>
    <row r="10" spans="1:11" s="173" customFormat="1" ht="43.5" customHeight="1" x14ac:dyDescent="0.25">
      <c r="A10" s="171">
        <v>45600</v>
      </c>
      <c r="B10" s="170" t="s">
        <v>180</v>
      </c>
      <c r="C10" s="92"/>
      <c r="D10" s="161">
        <v>79934.58</v>
      </c>
      <c r="E10" s="83">
        <f t="shared" si="0"/>
        <v>156593.15000000002</v>
      </c>
      <c r="F10" s="181">
        <v>298</v>
      </c>
      <c r="G10" s="182">
        <v>3944</v>
      </c>
      <c r="H10" s="183" t="s">
        <v>52</v>
      </c>
      <c r="I10" s="184" t="s">
        <v>49</v>
      </c>
      <c r="J10" s="198">
        <f>80388-79934.58</f>
        <v>453.41999999999825</v>
      </c>
      <c r="K10" s="198"/>
    </row>
    <row r="11" spans="1:11" s="173" customFormat="1" ht="43.5" customHeight="1" x14ac:dyDescent="0.25">
      <c r="A11" s="171">
        <v>45600</v>
      </c>
      <c r="B11" s="170" t="s">
        <v>181</v>
      </c>
      <c r="C11" s="92"/>
      <c r="D11" s="161">
        <v>117450</v>
      </c>
      <c r="E11" s="83">
        <f t="shared" si="0"/>
        <v>274043.15000000002</v>
      </c>
      <c r="F11" s="181">
        <v>266</v>
      </c>
      <c r="G11" s="182">
        <v>3889</v>
      </c>
      <c r="H11" s="183" t="s">
        <v>53</v>
      </c>
      <c r="I11" s="184" t="s">
        <v>46</v>
      </c>
    </row>
    <row r="12" spans="1:11" s="173" customFormat="1" ht="43.5" hidden="1" customHeight="1" x14ac:dyDescent="0.25">
      <c r="A12" s="171">
        <v>45600</v>
      </c>
      <c r="B12" s="170" t="s">
        <v>178</v>
      </c>
      <c r="C12" s="92">
        <v>20000</v>
      </c>
      <c r="D12" s="93"/>
      <c r="E12" s="83">
        <f t="shared" si="0"/>
        <v>254043.15000000002</v>
      </c>
      <c r="F12" s="174"/>
      <c r="G12" s="175"/>
      <c r="H12" s="176"/>
      <c r="I12" s="177"/>
    </row>
    <row r="13" spans="1:11" s="173" customFormat="1" ht="43.5" hidden="1" customHeight="1" x14ac:dyDescent="0.25">
      <c r="A13" s="171">
        <v>45601</v>
      </c>
      <c r="B13" s="170" t="s">
        <v>182</v>
      </c>
      <c r="C13" s="92">
        <v>2408.2199999999998</v>
      </c>
      <c r="D13" s="93"/>
      <c r="E13" s="83">
        <f t="shared" si="0"/>
        <v>251634.93000000002</v>
      </c>
      <c r="F13" s="174"/>
      <c r="G13" s="175"/>
      <c r="H13" s="176"/>
      <c r="I13" s="177"/>
    </row>
    <row r="14" spans="1:11" s="173" customFormat="1" ht="43.5" hidden="1" customHeight="1" x14ac:dyDescent="0.25">
      <c r="A14" s="171">
        <v>45601</v>
      </c>
      <c r="B14" s="170" t="s">
        <v>183</v>
      </c>
      <c r="C14" s="92">
        <v>16556.599999999999</v>
      </c>
      <c r="D14" s="93"/>
      <c r="E14" s="83">
        <f t="shared" si="0"/>
        <v>235078.33000000002</v>
      </c>
      <c r="F14" s="174"/>
      <c r="G14" s="175"/>
      <c r="H14" s="176"/>
      <c r="I14" s="177"/>
    </row>
    <row r="15" spans="1:11" s="173" customFormat="1" ht="43.5" hidden="1" customHeight="1" x14ac:dyDescent="0.25">
      <c r="A15" s="171">
        <v>45601</v>
      </c>
      <c r="B15" s="170" t="s">
        <v>178</v>
      </c>
      <c r="C15" s="92">
        <v>6000</v>
      </c>
      <c r="D15" s="93"/>
      <c r="E15" s="83">
        <f t="shared" si="0"/>
        <v>229078.33000000002</v>
      </c>
      <c r="F15" s="174"/>
      <c r="G15" s="175"/>
      <c r="H15" s="176"/>
      <c r="I15" s="177"/>
    </row>
    <row r="16" spans="1:11" s="173" customFormat="1" ht="43.5" hidden="1" customHeight="1" x14ac:dyDescent="0.25">
      <c r="A16" s="171">
        <v>45602</v>
      </c>
      <c r="B16" s="170" t="s">
        <v>184</v>
      </c>
      <c r="C16" s="92">
        <v>860</v>
      </c>
      <c r="D16" s="93"/>
      <c r="E16" s="83">
        <f t="shared" si="0"/>
        <v>228218.33000000002</v>
      </c>
      <c r="F16" s="174"/>
      <c r="G16" s="175"/>
      <c r="H16" s="176"/>
      <c r="I16" s="177"/>
    </row>
    <row r="17" spans="1:9" s="173" customFormat="1" ht="43.5" hidden="1" customHeight="1" x14ac:dyDescent="0.25">
      <c r="A17" s="171">
        <v>45602</v>
      </c>
      <c r="B17" s="170" t="s">
        <v>185</v>
      </c>
      <c r="C17" s="92">
        <v>3000</v>
      </c>
      <c r="D17" s="93"/>
      <c r="E17" s="83">
        <f t="shared" si="0"/>
        <v>225218.33000000002</v>
      </c>
      <c r="F17" s="174"/>
      <c r="G17" s="175"/>
      <c r="H17" s="176"/>
      <c r="I17" s="177"/>
    </row>
    <row r="18" spans="1:9" s="173" customFormat="1" ht="47.25" hidden="1" customHeight="1" x14ac:dyDescent="0.25">
      <c r="A18" s="171">
        <v>45602</v>
      </c>
      <c r="B18" s="170" t="s">
        <v>178</v>
      </c>
      <c r="C18" s="92">
        <v>20000</v>
      </c>
      <c r="D18" s="93"/>
      <c r="E18" s="83">
        <f t="shared" si="0"/>
        <v>205218.33000000002</v>
      </c>
      <c r="F18" s="174"/>
      <c r="G18" s="175"/>
      <c r="H18" s="176"/>
      <c r="I18" s="177"/>
    </row>
    <row r="19" spans="1:9" s="173" customFormat="1" ht="43.5" hidden="1" customHeight="1" x14ac:dyDescent="0.25">
      <c r="A19" s="171">
        <v>45603</v>
      </c>
      <c r="B19" s="170" t="s">
        <v>186</v>
      </c>
      <c r="C19" s="92">
        <v>4855.51</v>
      </c>
      <c r="D19" s="93"/>
      <c r="E19" s="83">
        <f t="shared" si="0"/>
        <v>200362.82</v>
      </c>
      <c r="F19" s="174"/>
      <c r="G19" s="175"/>
      <c r="H19" s="176"/>
      <c r="I19" s="177"/>
    </row>
    <row r="20" spans="1:9" s="173" customFormat="1" ht="43.5" hidden="1" customHeight="1" x14ac:dyDescent="0.25">
      <c r="A20" s="171">
        <v>45603</v>
      </c>
      <c r="B20" s="170" t="s">
        <v>187</v>
      </c>
      <c r="C20" s="92">
        <v>225</v>
      </c>
      <c r="D20" s="93"/>
      <c r="E20" s="83">
        <f t="shared" si="0"/>
        <v>200137.82</v>
      </c>
      <c r="F20" s="174"/>
      <c r="G20" s="175"/>
      <c r="H20" s="176"/>
      <c r="I20" s="177"/>
    </row>
    <row r="21" spans="1:9" s="173" customFormat="1" ht="43.5" customHeight="1" x14ac:dyDescent="0.25">
      <c r="A21" s="171">
        <v>45603</v>
      </c>
      <c r="B21" s="170" t="s">
        <v>188</v>
      </c>
      <c r="C21" s="92"/>
      <c r="D21" s="161">
        <v>12180</v>
      </c>
      <c r="E21" s="83">
        <f t="shared" si="0"/>
        <v>212317.82</v>
      </c>
      <c r="F21" s="181">
        <v>371</v>
      </c>
      <c r="G21" s="182">
        <v>3895</v>
      </c>
      <c r="H21" s="183" t="s">
        <v>60</v>
      </c>
      <c r="I21" s="184" t="s">
        <v>49</v>
      </c>
    </row>
    <row r="22" spans="1:9" s="173" customFormat="1" ht="43.5" customHeight="1" x14ac:dyDescent="0.25">
      <c r="A22" s="171">
        <v>45603</v>
      </c>
      <c r="B22" s="170" t="s">
        <v>189</v>
      </c>
      <c r="C22" s="92"/>
      <c r="D22" s="161">
        <v>13340</v>
      </c>
      <c r="E22" s="83">
        <f t="shared" si="0"/>
        <v>225657.82</v>
      </c>
      <c r="F22" s="181">
        <v>86</v>
      </c>
      <c r="G22" s="182">
        <v>3896</v>
      </c>
      <c r="H22" s="183" t="s">
        <v>61</v>
      </c>
      <c r="I22" s="184" t="s">
        <v>62</v>
      </c>
    </row>
    <row r="23" spans="1:9" s="173" customFormat="1" ht="43.5" customHeight="1" x14ac:dyDescent="0.25">
      <c r="A23" s="171">
        <v>45603</v>
      </c>
      <c r="B23" s="170" t="s">
        <v>190</v>
      </c>
      <c r="C23" s="92"/>
      <c r="D23" s="161">
        <v>54056</v>
      </c>
      <c r="E23" s="83">
        <f t="shared" si="0"/>
        <v>279713.82</v>
      </c>
      <c r="F23" s="181">
        <v>266</v>
      </c>
      <c r="G23" s="182">
        <v>3897</v>
      </c>
      <c r="H23" s="183" t="s">
        <v>63</v>
      </c>
      <c r="I23" s="184" t="s">
        <v>62</v>
      </c>
    </row>
    <row r="24" spans="1:9" s="173" customFormat="1" ht="43.5" hidden="1" customHeight="1" x14ac:dyDescent="0.25">
      <c r="A24" s="171">
        <v>45603</v>
      </c>
      <c r="B24" s="170" t="s">
        <v>191</v>
      </c>
      <c r="C24" s="92">
        <v>5000</v>
      </c>
      <c r="D24" s="93"/>
      <c r="E24" s="83">
        <f t="shared" si="0"/>
        <v>274713.82</v>
      </c>
      <c r="F24" s="174"/>
      <c r="G24" s="175"/>
      <c r="H24" s="176"/>
      <c r="I24" s="177"/>
    </row>
    <row r="25" spans="1:9" s="173" customFormat="1" ht="43.5" hidden="1" customHeight="1" x14ac:dyDescent="0.25">
      <c r="A25" s="171">
        <v>45603</v>
      </c>
      <c r="B25" s="170" t="s">
        <v>192</v>
      </c>
      <c r="C25" s="92">
        <v>60000</v>
      </c>
      <c r="D25" s="93"/>
      <c r="E25" s="83">
        <f t="shared" si="0"/>
        <v>214713.82</v>
      </c>
      <c r="F25" s="174"/>
      <c r="G25" s="175"/>
      <c r="H25" s="176"/>
      <c r="I25" s="177"/>
    </row>
    <row r="26" spans="1:9" s="173" customFormat="1" ht="43.5" hidden="1" customHeight="1" x14ac:dyDescent="0.25">
      <c r="A26" s="171">
        <v>45604</v>
      </c>
      <c r="B26" s="170" t="s">
        <v>193</v>
      </c>
      <c r="C26" s="92">
        <v>340.24</v>
      </c>
      <c r="D26" s="93"/>
      <c r="E26" s="83">
        <f t="shared" si="0"/>
        <v>214373.58000000002</v>
      </c>
      <c r="F26" s="174"/>
      <c r="G26" s="175"/>
      <c r="H26" s="176"/>
      <c r="I26" s="177"/>
    </row>
    <row r="27" spans="1:9" s="173" customFormat="1" ht="43.5" customHeight="1" x14ac:dyDescent="0.25">
      <c r="A27" s="171">
        <v>45604</v>
      </c>
      <c r="B27" s="170" t="s">
        <v>194</v>
      </c>
      <c r="C27" s="92"/>
      <c r="D27" s="161">
        <v>11484</v>
      </c>
      <c r="E27" s="83">
        <f t="shared" si="0"/>
        <v>225857.58000000002</v>
      </c>
      <c r="F27" s="181">
        <v>103</v>
      </c>
      <c r="G27" s="182">
        <v>3898</v>
      </c>
      <c r="H27" s="183" t="s">
        <v>64</v>
      </c>
      <c r="I27" s="184" t="s">
        <v>49</v>
      </c>
    </row>
    <row r="28" spans="1:9" s="173" customFormat="1" ht="43.5" hidden="1" customHeight="1" x14ac:dyDescent="0.25">
      <c r="A28" s="171">
        <v>45604</v>
      </c>
      <c r="B28" s="170" t="s">
        <v>290</v>
      </c>
      <c r="C28" s="92">
        <v>1000</v>
      </c>
      <c r="D28" s="93"/>
      <c r="E28" s="92">
        <f t="shared" si="0"/>
        <v>224857.58000000002</v>
      </c>
      <c r="F28" s="174"/>
      <c r="G28" s="175"/>
      <c r="H28" s="176"/>
      <c r="I28" s="177"/>
    </row>
    <row r="29" spans="1:9" s="173" customFormat="1" ht="43.5" customHeight="1" x14ac:dyDescent="0.25">
      <c r="A29" s="171">
        <v>45604</v>
      </c>
      <c r="B29" s="170" t="s">
        <v>200</v>
      </c>
      <c r="C29" s="92"/>
      <c r="D29" s="161">
        <v>11020</v>
      </c>
      <c r="E29" s="83">
        <f t="shared" si="0"/>
        <v>235877.58000000002</v>
      </c>
      <c r="F29" s="181">
        <v>25</v>
      </c>
      <c r="G29" s="182">
        <v>3904</v>
      </c>
      <c r="H29" s="183" t="s">
        <v>73</v>
      </c>
      <c r="I29" s="184" t="s">
        <v>62</v>
      </c>
    </row>
    <row r="30" spans="1:9" s="173" customFormat="1" ht="43.5" customHeight="1" x14ac:dyDescent="0.25">
      <c r="A30" s="171">
        <v>45604</v>
      </c>
      <c r="B30" s="170" t="s">
        <v>195</v>
      </c>
      <c r="C30" s="92"/>
      <c r="D30" s="161">
        <v>32480</v>
      </c>
      <c r="E30" s="83">
        <f t="shared" si="0"/>
        <v>268357.58</v>
      </c>
      <c r="F30" s="181">
        <v>429</v>
      </c>
      <c r="G30" s="182" t="s">
        <v>84</v>
      </c>
      <c r="H30" s="183">
        <v>8675</v>
      </c>
      <c r="I30" s="184" t="s">
        <v>69</v>
      </c>
    </row>
    <row r="31" spans="1:9" s="173" customFormat="1" ht="43.5" customHeight="1" x14ac:dyDescent="0.25">
      <c r="A31" s="171">
        <v>45604</v>
      </c>
      <c r="B31" s="170" t="s">
        <v>196</v>
      </c>
      <c r="C31" s="92"/>
      <c r="D31" s="161">
        <v>8700</v>
      </c>
      <c r="E31" s="83">
        <f t="shared" si="0"/>
        <v>277057.58</v>
      </c>
      <c r="F31" s="181">
        <v>222</v>
      </c>
      <c r="G31" s="182" t="s">
        <v>84</v>
      </c>
      <c r="H31" s="183" t="s">
        <v>76</v>
      </c>
      <c r="I31" s="184" t="s">
        <v>62</v>
      </c>
    </row>
    <row r="32" spans="1:9" s="173" customFormat="1" ht="43.5" hidden="1" customHeight="1" x14ac:dyDescent="0.25">
      <c r="A32" s="171">
        <v>45604</v>
      </c>
      <c r="B32" s="170" t="s">
        <v>197</v>
      </c>
      <c r="C32" s="92">
        <v>26000</v>
      </c>
      <c r="D32" s="93"/>
      <c r="E32" s="83">
        <f t="shared" si="0"/>
        <v>251057.58000000002</v>
      </c>
      <c r="F32" s="174"/>
      <c r="G32" s="175"/>
      <c r="H32" s="176"/>
      <c r="I32" s="177"/>
    </row>
    <row r="33" spans="1:11" s="173" customFormat="1" ht="43.5" hidden="1" customHeight="1" x14ac:dyDescent="0.25">
      <c r="A33" s="171">
        <v>45605</v>
      </c>
      <c r="B33" s="170" t="s">
        <v>198</v>
      </c>
      <c r="C33" s="92">
        <v>5213.2700000000004</v>
      </c>
      <c r="D33" s="93"/>
      <c r="E33" s="83">
        <f t="shared" si="0"/>
        <v>245844.31000000003</v>
      </c>
      <c r="F33" s="174"/>
      <c r="G33" s="175"/>
      <c r="H33" s="176"/>
      <c r="I33" s="177"/>
    </row>
    <row r="34" spans="1:11" s="173" customFormat="1" ht="43.5" hidden="1" customHeight="1" x14ac:dyDescent="0.25">
      <c r="A34" s="171">
        <v>45605</v>
      </c>
      <c r="B34" s="170" t="s">
        <v>199</v>
      </c>
      <c r="C34" s="92">
        <v>1437</v>
      </c>
      <c r="D34" s="93"/>
      <c r="E34" s="83">
        <f t="shared" si="0"/>
        <v>244407.31000000003</v>
      </c>
      <c r="F34" s="174"/>
      <c r="G34" s="175"/>
      <c r="H34" s="176"/>
      <c r="I34" s="177"/>
    </row>
    <row r="35" spans="1:11" s="173" customFormat="1" ht="43.5" hidden="1" customHeight="1" x14ac:dyDescent="0.25">
      <c r="A35" s="171">
        <v>45605</v>
      </c>
      <c r="B35" s="170" t="s">
        <v>187</v>
      </c>
      <c r="C35" s="92">
        <v>225</v>
      </c>
      <c r="D35" s="93"/>
      <c r="E35" s="83">
        <f t="shared" si="0"/>
        <v>244182.31000000003</v>
      </c>
      <c r="F35" s="174"/>
      <c r="G35" s="175"/>
      <c r="H35" s="176"/>
      <c r="I35" s="177"/>
    </row>
    <row r="36" spans="1:11" s="173" customFormat="1" ht="43.5" hidden="1" customHeight="1" x14ac:dyDescent="0.25">
      <c r="A36" s="171">
        <v>45605</v>
      </c>
      <c r="B36" s="170" t="s">
        <v>201</v>
      </c>
      <c r="C36" s="92">
        <v>1840.77</v>
      </c>
      <c r="D36" s="93"/>
      <c r="E36" s="83">
        <f t="shared" si="0"/>
        <v>242341.54000000004</v>
      </c>
      <c r="F36" s="174"/>
      <c r="G36" s="175"/>
      <c r="H36" s="176"/>
      <c r="I36" s="177"/>
    </row>
    <row r="37" spans="1:11" s="173" customFormat="1" ht="43.5" hidden="1" customHeight="1" x14ac:dyDescent="0.25">
      <c r="A37" s="171">
        <v>45606</v>
      </c>
      <c r="B37" s="170" t="s">
        <v>199</v>
      </c>
      <c r="C37" s="92">
        <v>1951</v>
      </c>
      <c r="D37" s="93"/>
      <c r="E37" s="83">
        <f t="shared" si="0"/>
        <v>240390.54000000004</v>
      </c>
      <c r="F37" s="174"/>
      <c r="G37" s="175"/>
      <c r="H37" s="176"/>
      <c r="I37" s="177"/>
    </row>
    <row r="38" spans="1:11" s="173" customFormat="1" ht="43.5" hidden="1" customHeight="1" x14ac:dyDescent="0.25">
      <c r="A38" s="171">
        <v>45607</v>
      </c>
      <c r="B38" s="170" t="s">
        <v>202</v>
      </c>
      <c r="C38" s="92"/>
      <c r="D38" s="93">
        <v>225</v>
      </c>
      <c r="E38" s="83">
        <f t="shared" si="0"/>
        <v>240615.54000000004</v>
      </c>
      <c r="F38" s="174"/>
      <c r="G38" s="175"/>
      <c r="H38" s="176"/>
      <c r="I38" s="177"/>
    </row>
    <row r="39" spans="1:11" s="173" customFormat="1" ht="42.75" customHeight="1" x14ac:dyDescent="0.25">
      <c r="A39" s="171">
        <v>45607</v>
      </c>
      <c r="B39" s="170" t="s">
        <v>180</v>
      </c>
      <c r="C39" s="92"/>
      <c r="D39" s="161">
        <v>69034.899999999994</v>
      </c>
      <c r="E39" s="83">
        <f t="shared" si="0"/>
        <v>309650.44000000006</v>
      </c>
      <c r="F39" s="181">
        <v>298</v>
      </c>
      <c r="G39" s="182">
        <v>3946</v>
      </c>
      <c r="H39" s="183" t="s">
        <v>114</v>
      </c>
      <c r="I39" s="184" t="s">
        <v>49</v>
      </c>
      <c r="J39" s="173">
        <v>69426</v>
      </c>
      <c r="K39" s="198">
        <f>J39-D39</f>
        <v>391.10000000000582</v>
      </c>
    </row>
    <row r="40" spans="1:11" s="173" customFormat="1" ht="42.75" hidden="1" customHeight="1" x14ac:dyDescent="0.25">
      <c r="A40" s="171">
        <v>45607</v>
      </c>
      <c r="B40" s="170" t="s">
        <v>178</v>
      </c>
      <c r="C40" s="92">
        <v>11000</v>
      </c>
      <c r="D40" s="93"/>
      <c r="E40" s="83">
        <f t="shared" si="0"/>
        <v>298650.44000000006</v>
      </c>
      <c r="F40" s="174"/>
      <c r="G40" s="175"/>
      <c r="H40" s="176"/>
      <c r="I40" s="177"/>
    </row>
    <row r="41" spans="1:11" s="173" customFormat="1" ht="42.75" hidden="1" customHeight="1" x14ac:dyDescent="0.25">
      <c r="A41" s="171">
        <v>45608</v>
      </c>
      <c r="B41" s="170" t="s">
        <v>203</v>
      </c>
      <c r="C41" s="92">
        <v>10000</v>
      </c>
      <c r="D41" s="93"/>
      <c r="E41" s="83">
        <f t="shared" si="0"/>
        <v>288650.44000000006</v>
      </c>
      <c r="F41" s="174"/>
      <c r="G41" s="175"/>
      <c r="H41" s="176"/>
      <c r="I41" s="177"/>
    </row>
    <row r="42" spans="1:11" s="173" customFormat="1" ht="42.75" hidden="1" customHeight="1" x14ac:dyDescent="0.25">
      <c r="A42" s="171">
        <v>45609</v>
      </c>
      <c r="B42" s="170" t="s">
        <v>204</v>
      </c>
      <c r="C42" s="92">
        <v>63098.18</v>
      </c>
      <c r="D42" s="93"/>
      <c r="E42" s="83">
        <f t="shared" si="0"/>
        <v>225552.26000000007</v>
      </c>
      <c r="F42" s="174"/>
      <c r="G42" s="175"/>
      <c r="H42" s="176"/>
      <c r="I42" s="177"/>
    </row>
    <row r="43" spans="1:11" s="173" customFormat="1" ht="42.75" customHeight="1" x14ac:dyDescent="0.25">
      <c r="A43" s="171">
        <v>45609</v>
      </c>
      <c r="B43" s="170" t="s">
        <v>188</v>
      </c>
      <c r="C43" s="92"/>
      <c r="D43" s="161">
        <v>20300</v>
      </c>
      <c r="E43" s="83">
        <f t="shared" si="0"/>
        <v>245852.26000000007</v>
      </c>
      <c r="F43" s="181">
        <v>371</v>
      </c>
      <c r="G43" s="182">
        <v>3911</v>
      </c>
      <c r="H43" s="183" t="s">
        <v>87</v>
      </c>
      <c r="I43" s="184" t="s">
        <v>49</v>
      </c>
    </row>
    <row r="44" spans="1:11" s="173" customFormat="1" ht="42.75" hidden="1" customHeight="1" x14ac:dyDescent="0.25">
      <c r="A44" s="171">
        <v>45609</v>
      </c>
      <c r="B44" s="170" t="s">
        <v>178</v>
      </c>
      <c r="C44" s="92">
        <v>15000</v>
      </c>
      <c r="D44" s="93"/>
      <c r="E44" s="83">
        <f t="shared" si="0"/>
        <v>230852.26000000007</v>
      </c>
      <c r="F44" s="174"/>
      <c r="G44" s="175"/>
      <c r="H44" s="176"/>
      <c r="I44" s="177"/>
    </row>
    <row r="45" spans="1:11" s="173" customFormat="1" ht="42.75" hidden="1" customHeight="1" x14ac:dyDescent="0.25">
      <c r="A45" s="171">
        <v>45610</v>
      </c>
      <c r="B45" s="170" t="s">
        <v>205</v>
      </c>
      <c r="C45" s="92">
        <v>1769.87</v>
      </c>
      <c r="D45" s="93"/>
      <c r="E45" s="83">
        <f t="shared" si="0"/>
        <v>229082.39000000007</v>
      </c>
      <c r="F45" s="174"/>
      <c r="G45" s="175"/>
      <c r="H45" s="176"/>
      <c r="I45" s="177"/>
    </row>
    <row r="46" spans="1:11" s="173" customFormat="1" ht="42.75" hidden="1" customHeight="1" x14ac:dyDescent="0.25">
      <c r="A46" s="171">
        <v>45610</v>
      </c>
      <c r="B46" s="170" t="s">
        <v>205</v>
      </c>
      <c r="C46" s="92">
        <v>4898.68</v>
      </c>
      <c r="D46" s="93"/>
      <c r="E46" s="83">
        <f t="shared" si="0"/>
        <v>224183.71000000008</v>
      </c>
      <c r="F46" s="174"/>
      <c r="G46" s="175"/>
      <c r="H46" s="176"/>
      <c r="I46" s="177"/>
    </row>
    <row r="47" spans="1:11" s="173" customFormat="1" ht="42.75" hidden="1" customHeight="1" x14ac:dyDescent="0.25">
      <c r="A47" s="171">
        <v>45610</v>
      </c>
      <c r="B47" s="170" t="s">
        <v>192</v>
      </c>
      <c r="C47" s="92">
        <v>118000</v>
      </c>
      <c r="D47" s="93"/>
      <c r="E47" s="83">
        <f t="shared" si="0"/>
        <v>106183.71000000008</v>
      </c>
      <c r="F47" s="174"/>
      <c r="G47" s="175"/>
      <c r="H47" s="176"/>
      <c r="I47" s="177"/>
    </row>
    <row r="48" spans="1:11" s="173" customFormat="1" ht="42.75" customHeight="1" x14ac:dyDescent="0.25">
      <c r="A48" s="171">
        <v>45610</v>
      </c>
      <c r="B48" s="170" t="s">
        <v>206</v>
      </c>
      <c r="C48" s="92"/>
      <c r="D48" s="161">
        <v>19488</v>
      </c>
      <c r="E48" s="83">
        <f t="shared" si="0"/>
        <v>125671.71000000008</v>
      </c>
      <c r="F48" s="181">
        <v>335</v>
      </c>
      <c r="G48" s="182">
        <v>3914</v>
      </c>
      <c r="H48" s="183" t="s">
        <v>88</v>
      </c>
      <c r="I48" s="184" t="s">
        <v>62</v>
      </c>
    </row>
    <row r="49" spans="1:10" s="173" customFormat="1" ht="42.75" customHeight="1" x14ac:dyDescent="0.25">
      <c r="A49" s="171">
        <v>45610</v>
      </c>
      <c r="B49" s="170" t="s">
        <v>207</v>
      </c>
      <c r="C49" s="92"/>
      <c r="D49" s="161">
        <v>29696</v>
      </c>
      <c r="E49" s="83">
        <f t="shared" si="0"/>
        <v>155367.71000000008</v>
      </c>
      <c r="F49" s="181">
        <v>246</v>
      </c>
      <c r="G49" s="182">
        <v>3915</v>
      </c>
      <c r="H49" s="183" t="s">
        <v>89</v>
      </c>
      <c r="I49" s="184" t="s">
        <v>62</v>
      </c>
    </row>
    <row r="50" spans="1:10" s="173" customFormat="1" ht="42.75" hidden="1" customHeight="1" x14ac:dyDescent="0.25">
      <c r="A50" s="171">
        <v>45610</v>
      </c>
      <c r="B50" s="170" t="s">
        <v>208</v>
      </c>
      <c r="C50" s="92">
        <v>30360</v>
      </c>
      <c r="D50" s="93"/>
      <c r="E50" s="83">
        <f t="shared" si="0"/>
        <v>125007.71000000008</v>
      </c>
      <c r="F50" s="174"/>
      <c r="G50" s="175"/>
      <c r="H50" s="176"/>
      <c r="I50" s="177"/>
    </row>
    <row r="51" spans="1:10" s="173" customFormat="1" ht="42.75" hidden="1" customHeight="1" x14ac:dyDescent="0.25">
      <c r="A51" s="171">
        <v>45610</v>
      </c>
      <c r="B51" s="170" t="s">
        <v>204</v>
      </c>
      <c r="C51" s="92">
        <v>68059.789999999994</v>
      </c>
      <c r="D51" s="93"/>
      <c r="E51" s="83">
        <f t="shared" si="0"/>
        <v>56947.920000000086</v>
      </c>
      <c r="F51" s="174"/>
      <c r="G51" s="175"/>
      <c r="H51" s="176"/>
      <c r="I51" s="177"/>
    </row>
    <row r="52" spans="1:10" s="173" customFormat="1" ht="42.75" hidden="1" customHeight="1" x14ac:dyDescent="0.25">
      <c r="A52" s="171">
        <v>45610</v>
      </c>
      <c r="B52" s="170" t="s">
        <v>174</v>
      </c>
      <c r="C52" s="92">
        <v>11000</v>
      </c>
      <c r="D52" s="93"/>
      <c r="E52" s="83">
        <f t="shared" si="0"/>
        <v>45947.920000000086</v>
      </c>
      <c r="F52" s="174"/>
      <c r="G52" s="175"/>
      <c r="H52" s="176"/>
      <c r="I52" s="177"/>
    </row>
    <row r="53" spans="1:10" s="173" customFormat="1" ht="42.75" customHeight="1" x14ac:dyDescent="0.25">
      <c r="A53" s="171">
        <v>45610</v>
      </c>
      <c r="B53" s="170" t="s">
        <v>180</v>
      </c>
      <c r="C53" s="92"/>
      <c r="D53" s="161">
        <v>47234.48</v>
      </c>
      <c r="E53" s="83">
        <f t="shared" si="0"/>
        <v>93182.400000000081</v>
      </c>
      <c r="F53" s="181">
        <v>298</v>
      </c>
      <c r="G53" s="182">
        <v>3947</v>
      </c>
      <c r="H53" s="183" t="s">
        <v>94</v>
      </c>
      <c r="I53" s="184" t="s">
        <v>49</v>
      </c>
      <c r="J53" s="173">
        <f>D53+267.52</f>
        <v>47502</v>
      </c>
    </row>
    <row r="54" spans="1:10" s="173" customFormat="1" ht="42.75" hidden="1" customHeight="1" x14ac:dyDescent="0.25">
      <c r="A54" s="171">
        <v>45610</v>
      </c>
      <c r="B54" s="170" t="s">
        <v>209</v>
      </c>
      <c r="C54" s="92">
        <v>50000</v>
      </c>
      <c r="D54" s="93"/>
      <c r="E54" s="83">
        <f t="shared" si="0"/>
        <v>43182.400000000081</v>
      </c>
      <c r="F54" s="174"/>
      <c r="G54" s="175"/>
      <c r="H54" s="176"/>
      <c r="I54" s="177"/>
    </row>
    <row r="55" spans="1:10" s="173" customFormat="1" ht="42.75" customHeight="1" x14ac:dyDescent="0.25">
      <c r="A55" s="171">
        <v>45611</v>
      </c>
      <c r="B55" s="170" t="s">
        <v>194</v>
      </c>
      <c r="C55" s="92"/>
      <c r="D55" s="161">
        <v>11484</v>
      </c>
      <c r="E55" s="83">
        <f t="shared" si="0"/>
        <v>54666.400000000081</v>
      </c>
      <c r="F55" s="181">
        <v>103</v>
      </c>
      <c r="G55" s="182">
        <v>3916</v>
      </c>
      <c r="H55" s="183" t="s">
        <v>95</v>
      </c>
      <c r="I55" s="184" t="s">
        <v>49</v>
      </c>
    </row>
    <row r="56" spans="1:10" s="173" customFormat="1" ht="42.75" customHeight="1" x14ac:dyDescent="0.25">
      <c r="A56" s="171">
        <v>45611</v>
      </c>
      <c r="B56" s="170" t="s">
        <v>210</v>
      </c>
      <c r="C56" s="92"/>
      <c r="D56" s="161">
        <v>28420</v>
      </c>
      <c r="E56" s="83">
        <f t="shared" si="0"/>
        <v>83086.400000000081</v>
      </c>
      <c r="F56" s="181">
        <v>402</v>
      </c>
      <c r="G56" s="182">
        <v>3917</v>
      </c>
      <c r="H56" s="183" t="s">
        <v>96</v>
      </c>
      <c r="I56" s="184" t="s">
        <v>62</v>
      </c>
    </row>
    <row r="57" spans="1:10" s="173" customFormat="1" ht="42.75" hidden="1" customHeight="1" x14ac:dyDescent="0.25">
      <c r="A57" s="171">
        <v>45611</v>
      </c>
      <c r="B57" s="170" t="s">
        <v>211</v>
      </c>
      <c r="C57" s="92">
        <v>7500</v>
      </c>
      <c r="D57" s="93"/>
      <c r="E57" s="83">
        <f t="shared" si="0"/>
        <v>75586.400000000081</v>
      </c>
      <c r="F57" s="174"/>
      <c r="G57" s="175"/>
      <c r="H57" s="176"/>
      <c r="I57" s="177"/>
    </row>
    <row r="58" spans="1:10" s="173" customFormat="1" ht="42.75" hidden="1" customHeight="1" x14ac:dyDescent="0.25">
      <c r="A58" s="171">
        <v>45612</v>
      </c>
      <c r="B58" s="170" t="s">
        <v>212</v>
      </c>
      <c r="C58" s="92">
        <v>69</v>
      </c>
      <c r="D58" s="93"/>
      <c r="E58" s="83">
        <f t="shared" si="0"/>
        <v>75517.400000000081</v>
      </c>
      <c r="F58" s="174"/>
      <c r="G58" s="175"/>
      <c r="H58" s="176"/>
      <c r="I58" s="177"/>
    </row>
    <row r="59" spans="1:10" s="173" customFormat="1" ht="42.75" hidden="1" customHeight="1" x14ac:dyDescent="0.25">
      <c r="A59" s="171">
        <v>45613</v>
      </c>
      <c r="B59" s="170" t="s">
        <v>291</v>
      </c>
      <c r="C59" s="92">
        <v>11930</v>
      </c>
      <c r="D59" s="93"/>
      <c r="E59" s="83">
        <f t="shared" si="0"/>
        <v>63587.400000000081</v>
      </c>
      <c r="F59" s="174"/>
      <c r="G59" s="175"/>
      <c r="H59" s="176"/>
      <c r="I59" s="177"/>
    </row>
    <row r="60" spans="1:10" s="173" customFormat="1" ht="42.75" hidden="1" customHeight="1" x14ac:dyDescent="0.25">
      <c r="A60" s="171">
        <v>45615</v>
      </c>
      <c r="B60" s="170" t="s">
        <v>213</v>
      </c>
      <c r="C60" s="92">
        <v>1376.92</v>
      </c>
      <c r="D60" s="93"/>
      <c r="E60" s="83">
        <f t="shared" si="0"/>
        <v>62210.480000000083</v>
      </c>
      <c r="F60" s="174"/>
      <c r="G60" s="175"/>
      <c r="H60" s="176"/>
      <c r="I60" s="177"/>
    </row>
    <row r="61" spans="1:10" s="173" customFormat="1" ht="42.75" hidden="1" customHeight="1" x14ac:dyDescent="0.25">
      <c r="A61" s="171">
        <v>45615</v>
      </c>
      <c r="B61" s="170" t="s">
        <v>214</v>
      </c>
      <c r="C61" s="92">
        <v>3000</v>
      </c>
      <c r="D61" s="93"/>
      <c r="E61" s="83">
        <f t="shared" si="0"/>
        <v>59210.480000000083</v>
      </c>
      <c r="F61" s="174"/>
      <c r="G61" s="175"/>
      <c r="H61" s="176"/>
      <c r="I61" s="177"/>
    </row>
    <row r="62" spans="1:10" s="173" customFormat="1" ht="42.75" customHeight="1" x14ac:dyDescent="0.25">
      <c r="A62" s="171">
        <v>45615</v>
      </c>
      <c r="B62" s="170" t="s">
        <v>215</v>
      </c>
      <c r="C62" s="92"/>
      <c r="D62" s="161">
        <v>13688</v>
      </c>
      <c r="E62" s="83">
        <f t="shared" si="0"/>
        <v>72898.480000000083</v>
      </c>
      <c r="F62" s="181">
        <v>139</v>
      </c>
      <c r="G62" s="182">
        <v>3920</v>
      </c>
      <c r="H62" s="183" t="s">
        <v>101</v>
      </c>
      <c r="I62" s="184" t="s">
        <v>49</v>
      </c>
    </row>
    <row r="63" spans="1:10" s="173" customFormat="1" ht="42.75" customHeight="1" x14ac:dyDescent="0.25">
      <c r="A63" s="171">
        <v>45615</v>
      </c>
      <c r="B63" s="170" t="s">
        <v>216</v>
      </c>
      <c r="C63" s="92"/>
      <c r="D63" s="161">
        <v>12064</v>
      </c>
      <c r="E63" s="83">
        <f t="shared" si="0"/>
        <v>84962.480000000083</v>
      </c>
      <c r="F63" s="181">
        <v>6</v>
      </c>
      <c r="G63" s="182">
        <v>3921</v>
      </c>
      <c r="H63" s="183" t="s">
        <v>102</v>
      </c>
      <c r="I63" s="184" t="s">
        <v>49</v>
      </c>
    </row>
    <row r="64" spans="1:10" s="173" customFormat="1" ht="42.75" customHeight="1" x14ac:dyDescent="0.25">
      <c r="A64" s="171">
        <v>45615</v>
      </c>
      <c r="B64" s="170" t="s">
        <v>217</v>
      </c>
      <c r="C64" s="92"/>
      <c r="D64" s="161">
        <v>34800</v>
      </c>
      <c r="E64" s="83">
        <f t="shared" si="0"/>
        <v>119762.48000000008</v>
      </c>
      <c r="F64" s="181">
        <v>163</v>
      </c>
      <c r="G64" s="182">
        <v>3922</v>
      </c>
      <c r="H64" s="183" t="s">
        <v>103</v>
      </c>
      <c r="I64" s="184" t="s">
        <v>49</v>
      </c>
    </row>
    <row r="65" spans="1:9" s="173" customFormat="1" ht="42.75" hidden="1" customHeight="1" x14ac:dyDescent="0.25">
      <c r="A65" s="171">
        <v>45615</v>
      </c>
      <c r="B65" s="170" t="s">
        <v>203</v>
      </c>
      <c r="C65" s="92">
        <v>25000</v>
      </c>
      <c r="D65" s="93"/>
      <c r="E65" s="83">
        <f t="shared" si="0"/>
        <v>94762.480000000083</v>
      </c>
      <c r="F65" s="174"/>
      <c r="G65" s="175"/>
      <c r="H65" s="176"/>
      <c r="I65" s="177"/>
    </row>
    <row r="66" spans="1:9" s="173" customFormat="1" ht="42.75" hidden="1" customHeight="1" x14ac:dyDescent="0.25">
      <c r="A66" s="171">
        <v>45616</v>
      </c>
      <c r="B66" s="170" t="s">
        <v>218</v>
      </c>
      <c r="C66" s="92">
        <v>75108</v>
      </c>
      <c r="D66" s="93"/>
      <c r="E66" s="83">
        <f t="shared" si="0"/>
        <v>19654.480000000083</v>
      </c>
      <c r="F66" s="174"/>
      <c r="G66" s="175"/>
      <c r="H66" s="176"/>
      <c r="I66" s="177"/>
    </row>
    <row r="67" spans="1:9" s="173" customFormat="1" ht="42.75" hidden="1" customHeight="1" x14ac:dyDescent="0.25">
      <c r="A67" s="171">
        <v>45616</v>
      </c>
      <c r="B67" s="170" t="s">
        <v>218</v>
      </c>
      <c r="C67" s="92">
        <v>4887</v>
      </c>
      <c r="D67" s="93"/>
      <c r="E67" s="83">
        <f t="shared" si="0"/>
        <v>14767.480000000083</v>
      </c>
      <c r="F67" s="174"/>
      <c r="G67" s="175"/>
      <c r="H67" s="176"/>
      <c r="I67" s="177"/>
    </row>
    <row r="68" spans="1:9" s="173" customFormat="1" ht="42.75" hidden="1" customHeight="1" x14ac:dyDescent="0.25">
      <c r="A68" s="171">
        <v>45616</v>
      </c>
      <c r="B68" s="170" t="s">
        <v>158</v>
      </c>
      <c r="C68" s="92"/>
      <c r="D68" s="93">
        <v>40000</v>
      </c>
      <c r="E68" s="83">
        <f t="shared" si="0"/>
        <v>54767.480000000083</v>
      </c>
      <c r="F68" s="174"/>
      <c r="G68" s="175"/>
      <c r="H68" s="176"/>
      <c r="I68" s="177"/>
    </row>
    <row r="69" spans="1:9" s="173" customFormat="1" ht="42.75" customHeight="1" x14ac:dyDescent="0.25">
      <c r="A69" s="171">
        <v>45616</v>
      </c>
      <c r="B69" s="170" t="s">
        <v>219</v>
      </c>
      <c r="C69" s="92"/>
      <c r="D69" s="161">
        <v>45240</v>
      </c>
      <c r="E69" s="83">
        <f t="shared" si="0"/>
        <v>100007.48000000008</v>
      </c>
      <c r="F69" s="181">
        <v>299</v>
      </c>
      <c r="G69" s="182">
        <v>3932</v>
      </c>
      <c r="H69" s="183" t="s">
        <v>115</v>
      </c>
      <c r="I69" s="184" t="s">
        <v>62</v>
      </c>
    </row>
    <row r="70" spans="1:9" s="173" customFormat="1" ht="42.75" hidden="1" customHeight="1" x14ac:dyDescent="0.25">
      <c r="A70" s="171">
        <v>45616</v>
      </c>
      <c r="B70" s="170" t="s">
        <v>178</v>
      </c>
      <c r="C70" s="92">
        <v>6000</v>
      </c>
      <c r="D70" s="93"/>
      <c r="E70" s="83">
        <f t="shared" si="0"/>
        <v>94007.480000000083</v>
      </c>
      <c r="F70" s="174"/>
      <c r="G70" s="175"/>
      <c r="H70" s="176"/>
      <c r="I70" s="177"/>
    </row>
    <row r="71" spans="1:9" s="173" customFormat="1" ht="42.75" hidden="1" customHeight="1" x14ac:dyDescent="0.25">
      <c r="A71" s="171">
        <v>45617</v>
      </c>
      <c r="B71" s="170" t="s">
        <v>220</v>
      </c>
      <c r="C71" s="92">
        <v>12400</v>
      </c>
      <c r="D71" s="93"/>
      <c r="E71" s="83">
        <f t="shared" ref="E71:E134" si="1">E70-C71+D71</f>
        <v>81607.480000000083</v>
      </c>
      <c r="F71" s="174"/>
      <c r="G71" s="175"/>
      <c r="H71" s="176"/>
      <c r="I71" s="177"/>
    </row>
    <row r="72" spans="1:9" s="173" customFormat="1" ht="42.75" hidden="1" customHeight="1" x14ac:dyDescent="0.25">
      <c r="A72" s="171">
        <v>45617</v>
      </c>
      <c r="B72" s="170" t="s">
        <v>220</v>
      </c>
      <c r="C72" s="92">
        <v>14229</v>
      </c>
      <c r="D72" s="93"/>
      <c r="E72" s="83">
        <f t="shared" si="1"/>
        <v>67378.480000000083</v>
      </c>
      <c r="F72" s="174"/>
      <c r="G72" s="175"/>
      <c r="H72" s="176"/>
      <c r="I72" s="177"/>
    </row>
    <row r="73" spans="1:9" s="173" customFormat="1" ht="42.75" customHeight="1" x14ac:dyDescent="0.25">
      <c r="A73" s="171">
        <v>45617</v>
      </c>
      <c r="B73" s="170" t="s">
        <v>221</v>
      </c>
      <c r="C73" s="92"/>
      <c r="D73" s="161">
        <v>20300</v>
      </c>
      <c r="E73" s="83">
        <f t="shared" si="1"/>
        <v>87678.480000000083</v>
      </c>
      <c r="F73" s="181">
        <v>371</v>
      </c>
      <c r="G73" s="182">
        <v>3933</v>
      </c>
      <c r="H73" s="183" t="s">
        <v>116</v>
      </c>
      <c r="I73" s="184" t="s">
        <v>49</v>
      </c>
    </row>
    <row r="74" spans="1:9" s="173" customFormat="1" ht="42.75" customHeight="1" x14ac:dyDescent="0.25">
      <c r="A74" s="171">
        <v>45617</v>
      </c>
      <c r="B74" s="170" t="s">
        <v>222</v>
      </c>
      <c r="C74" s="92"/>
      <c r="D74" s="161">
        <v>36308</v>
      </c>
      <c r="E74" s="83">
        <f t="shared" si="1"/>
        <v>123986.48000000008</v>
      </c>
      <c r="F74" s="181">
        <v>246</v>
      </c>
      <c r="G74" s="182">
        <v>3934</v>
      </c>
      <c r="H74" s="183" t="s">
        <v>117</v>
      </c>
      <c r="I74" s="184" t="s">
        <v>62</v>
      </c>
    </row>
    <row r="75" spans="1:9" s="173" customFormat="1" ht="42.75" hidden="1" customHeight="1" x14ac:dyDescent="0.25">
      <c r="A75" s="171">
        <v>45617</v>
      </c>
      <c r="B75" s="170" t="s">
        <v>223</v>
      </c>
      <c r="C75" s="92">
        <v>800</v>
      </c>
      <c r="D75" s="93"/>
      <c r="E75" s="83">
        <f t="shared" si="1"/>
        <v>123186.48000000008</v>
      </c>
      <c r="F75" s="174"/>
      <c r="G75" s="175"/>
      <c r="H75" s="176"/>
      <c r="I75" s="177"/>
    </row>
    <row r="76" spans="1:9" s="173" customFormat="1" ht="42.75" customHeight="1" x14ac:dyDescent="0.25">
      <c r="A76" s="171">
        <v>45617</v>
      </c>
      <c r="B76" s="170" t="s">
        <v>224</v>
      </c>
      <c r="C76" s="92"/>
      <c r="D76" s="161">
        <v>20300</v>
      </c>
      <c r="E76" s="83">
        <f t="shared" si="1"/>
        <v>143486.4800000001</v>
      </c>
      <c r="F76" s="181">
        <v>380</v>
      </c>
      <c r="G76" s="182">
        <v>3935</v>
      </c>
      <c r="H76" s="183" t="s">
        <v>118</v>
      </c>
      <c r="I76" s="184" t="s">
        <v>62</v>
      </c>
    </row>
    <row r="77" spans="1:9" s="173" customFormat="1" ht="42.75" hidden="1" customHeight="1" x14ac:dyDescent="0.25">
      <c r="A77" s="171">
        <v>45617</v>
      </c>
      <c r="B77" s="170" t="s">
        <v>225</v>
      </c>
      <c r="C77" s="92">
        <v>6590</v>
      </c>
      <c r="D77" s="93"/>
      <c r="E77" s="83">
        <f t="shared" si="1"/>
        <v>136896.4800000001</v>
      </c>
      <c r="F77" s="174"/>
      <c r="G77" s="175"/>
      <c r="H77" s="176"/>
      <c r="I77" s="177"/>
    </row>
    <row r="78" spans="1:9" s="173" customFormat="1" ht="42.75" hidden="1" customHeight="1" x14ac:dyDescent="0.25">
      <c r="A78" s="171">
        <v>45617</v>
      </c>
      <c r="B78" s="170" t="s">
        <v>174</v>
      </c>
      <c r="C78" s="92">
        <v>25000</v>
      </c>
      <c r="D78" s="93"/>
      <c r="E78" s="83">
        <f t="shared" si="1"/>
        <v>111896.4800000001</v>
      </c>
      <c r="F78" s="174"/>
      <c r="G78" s="175"/>
      <c r="H78" s="176"/>
      <c r="I78" s="177"/>
    </row>
    <row r="79" spans="1:9" s="173" customFormat="1" ht="42.75" customHeight="1" x14ac:dyDescent="0.25">
      <c r="A79" s="171">
        <v>45617</v>
      </c>
      <c r="B79" s="170" t="s">
        <v>190</v>
      </c>
      <c r="C79" s="92"/>
      <c r="D79" s="161">
        <v>29580</v>
      </c>
      <c r="E79" s="83">
        <f t="shared" si="1"/>
        <v>141476.4800000001</v>
      </c>
      <c r="F79" s="181">
        <v>266</v>
      </c>
      <c r="G79" s="182">
        <v>3936</v>
      </c>
      <c r="H79" s="183" t="s">
        <v>119</v>
      </c>
      <c r="I79" s="184" t="s">
        <v>62</v>
      </c>
    </row>
    <row r="80" spans="1:9" s="173" customFormat="1" ht="42.75" hidden="1" customHeight="1" x14ac:dyDescent="0.25">
      <c r="A80" s="171">
        <v>45617</v>
      </c>
      <c r="B80" s="170" t="s">
        <v>226</v>
      </c>
      <c r="C80" s="92"/>
      <c r="D80" s="93">
        <v>0.01</v>
      </c>
      <c r="E80" s="83">
        <f t="shared" si="1"/>
        <v>141476.49000000011</v>
      </c>
      <c r="F80" s="174"/>
      <c r="G80" s="175"/>
      <c r="H80" s="176"/>
      <c r="I80" s="177"/>
    </row>
    <row r="81" spans="1:11" s="173" customFormat="1" ht="42.75" hidden="1" customHeight="1" x14ac:dyDescent="0.25">
      <c r="A81" s="171">
        <v>45617</v>
      </c>
      <c r="B81" s="170" t="s">
        <v>227</v>
      </c>
      <c r="C81" s="92">
        <v>7519.95</v>
      </c>
      <c r="D81" s="93"/>
      <c r="E81" s="83">
        <f t="shared" si="1"/>
        <v>133956.5400000001</v>
      </c>
      <c r="F81" s="174"/>
      <c r="G81" s="175"/>
      <c r="H81" s="176"/>
      <c r="I81" s="177"/>
    </row>
    <row r="82" spans="1:11" s="173" customFormat="1" ht="42.75" hidden="1" customHeight="1" x14ac:dyDescent="0.25">
      <c r="A82" s="171">
        <v>45617</v>
      </c>
      <c r="B82" s="170" t="s">
        <v>228</v>
      </c>
      <c r="C82" s="92">
        <v>74500</v>
      </c>
      <c r="D82" s="93"/>
      <c r="E82" s="83">
        <f t="shared" si="1"/>
        <v>59456.540000000095</v>
      </c>
      <c r="F82" s="174"/>
      <c r="G82" s="175"/>
      <c r="H82" s="176"/>
      <c r="I82" s="177"/>
    </row>
    <row r="83" spans="1:11" s="173" customFormat="1" ht="42.75" hidden="1" customHeight="1" x14ac:dyDescent="0.25">
      <c r="A83" s="171">
        <v>45617</v>
      </c>
      <c r="B83" s="170" t="s">
        <v>173</v>
      </c>
      <c r="C83" s="92">
        <v>21938.16</v>
      </c>
      <c r="D83" s="93"/>
      <c r="E83" s="83">
        <f t="shared" si="1"/>
        <v>37518.380000000092</v>
      </c>
      <c r="F83" s="174"/>
      <c r="G83" s="175"/>
      <c r="H83" s="176"/>
      <c r="I83" s="177"/>
    </row>
    <row r="84" spans="1:11" s="173" customFormat="1" ht="42.75" customHeight="1" x14ac:dyDescent="0.25">
      <c r="A84" s="171">
        <v>45618</v>
      </c>
      <c r="B84" s="170" t="s">
        <v>229</v>
      </c>
      <c r="C84" s="92"/>
      <c r="D84" s="161">
        <v>39672</v>
      </c>
      <c r="E84" s="83">
        <f t="shared" si="1"/>
        <v>77190.380000000092</v>
      </c>
      <c r="F84" s="181">
        <v>213</v>
      </c>
      <c r="G84" s="182">
        <v>3937</v>
      </c>
      <c r="H84" s="183" t="s">
        <v>120</v>
      </c>
      <c r="I84" s="184" t="s">
        <v>62</v>
      </c>
    </row>
    <row r="85" spans="1:11" s="173" customFormat="1" ht="42.75" hidden="1" customHeight="1" x14ac:dyDescent="0.25">
      <c r="A85" s="171">
        <v>45618</v>
      </c>
      <c r="B85" s="170" t="s">
        <v>179</v>
      </c>
      <c r="C85" s="92">
        <v>5788</v>
      </c>
      <c r="D85" s="93"/>
      <c r="E85" s="83">
        <f t="shared" si="1"/>
        <v>71402.380000000092</v>
      </c>
      <c r="F85" s="174"/>
      <c r="G85" s="175"/>
      <c r="H85" s="176"/>
      <c r="I85" s="177"/>
    </row>
    <row r="86" spans="1:11" s="173" customFormat="1" ht="42.75" hidden="1" customHeight="1" x14ac:dyDescent="0.25">
      <c r="A86" s="171">
        <v>45618</v>
      </c>
      <c r="B86" s="170" t="s">
        <v>230</v>
      </c>
      <c r="C86" s="92">
        <v>7772</v>
      </c>
      <c r="D86" s="93"/>
      <c r="E86" s="83">
        <f t="shared" si="1"/>
        <v>63630.380000000092</v>
      </c>
      <c r="F86" s="174"/>
      <c r="G86" s="175"/>
      <c r="H86" s="176"/>
      <c r="I86" s="177"/>
    </row>
    <row r="87" spans="1:11" s="173" customFormat="1" ht="42.75" hidden="1" customHeight="1" x14ac:dyDescent="0.25">
      <c r="A87" s="171">
        <v>45618</v>
      </c>
      <c r="B87" s="170" t="s">
        <v>231</v>
      </c>
      <c r="C87" s="92">
        <v>9480</v>
      </c>
      <c r="D87" s="93"/>
      <c r="E87" s="83">
        <f t="shared" si="1"/>
        <v>54150.380000000092</v>
      </c>
      <c r="F87" s="174"/>
      <c r="G87" s="175"/>
      <c r="H87" s="176"/>
      <c r="I87" s="177"/>
    </row>
    <row r="88" spans="1:11" s="173" customFormat="1" ht="42.75" hidden="1" customHeight="1" x14ac:dyDescent="0.25">
      <c r="A88" s="171">
        <v>45618</v>
      </c>
      <c r="B88" s="170" t="s">
        <v>231</v>
      </c>
      <c r="C88" s="92">
        <v>170</v>
      </c>
      <c r="D88" s="93"/>
      <c r="E88" s="83">
        <f t="shared" si="1"/>
        <v>53980.380000000092</v>
      </c>
      <c r="F88" s="174"/>
      <c r="G88" s="175"/>
      <c r="H88" s="176"/>
      <c r="I88" s="177"/>
    </row>
    <row r="89" spans="1:11" s="173" customFormat="1" ht="42.75" hidden="1" customHeight="1" x14ac:dyDescent="0.25">
      <c r="A89" s="171">
        <v>45618</v>
      </c>
      <c r="B89" s="170" t="s">
        <v>232</v>
      </c>
      <c r="C89" s="92">
        <v>1785</v>
      </c>
      <c r="D89" s="93"/>
      <c r="E89" s="83">
        <f t="shared" si="1"/>
        <v>52195.380000000092</v>
      </c>
      <c r="F89" s="174"/>
      <c r="G89" s="175"/>
      <c r="H89" s="176"/>
      <c r="I89" s="177"/>
    </row>
    <row r="90" spans="1:11" s="173" customFormat="1" ht="42.75" customHeight="1" x14ac:dyDescent="0.25">
      <c r="A90" s="171">
        <v>45618</v>
      </c>
      <c r="B90" s="170" t="s">
        <v>194</v>
      </c>
      <c r="C90" s="92"/>
      <c r="D90" s="161">
        <v>7656</v>
      </c>
      <c r="E90" s="83">
        <f t="shared" si="1"/>
        <v>59851.380000000092</v>
      </c>
      <c r="F90" s="181">
        <v>103</v>
      </c>
      <c r="G90" s="182">
        <v>3938</v>
      </c>
      <c r="H90" s="183" t="s">
        <v>127</v>
      </c>
      <c r="I90" s="184" t="s">
        <v>49</v>
      </c>
    </row>
    <row r="91" spans="1:11" s="173" customFormat="1" ht="42.75" hidden="1" customHeight="1" x14ac:dyDescent="0.25">
      <c r="A91" s="171">
        <v>45618</v>
      </c>
      <c r="B91" s="170" t="s">
        <v>214</v>
      </c>
      <c r="C91" s="92">
        <v>3000</v>
      </c>
      <c r="D91" s="93"/>
      <c r="E91" s="83">
        <f t="shared" si="1"/>
        <v>56851.380000000092</v>
      </c>
      <c r="F91" s="174"/>
      <c r="G91" s="175"/>
      <c r="H91" s="176"/>
      <c r="I91" s="177"/>
    </row>
    <row r="92" spans="1:11" s="173" customFormat="1" ht="42.75" hidden="1" customHeight="1" x14ac:dyDescent="0.25">
      <c r="A92" s="171">
        <v>45618</v>
      </c>
      <c r="B92" s="170" t="s">
        <v>233</v>
      </c>
      <c r="C92" s="92">
        <v>30000</v>
      </c>
      <c r="D92" s="93"/>
      <c r="E92" s="83">
        <f t="shared" si="1"/>
        <v>26851.380000000092</v>
      </c>
      <c r="F92" s="174"/>
      <c r="G92" s="175"/>
      <c r="H92" s="176"/>
      <c r="I92" s="177"/>
    </row>
    <row r="93" spans="1:11" s="173" customFormat="1" ht="42.75" customHeight="1" x14ac:dyDescent="0.25">
      <c r="A93" s="171">
        <v>45618</v>
      </c>
      <c r="B93" s="170" t="s">
        <v>234</v>
      </c>
      <c r="C93" s="92"/>
      <c r="D93" s="161">
        <v>57884</v>
      </c>
      <c r="E93" s="83">
        <f t="shared" si="1"/>
        <v>84735.380000000092</v>
      </c>
      <c r="F93" s="181">
        <v>88</v>
      </c>
      <c r="G93" s="182">
        <v>3939</v>
      </c>
      <c r="H93" s="183" t="s">
        <v>121</v>
      </c>
      <c r="I93" s="184" t="s">
        <v>49</v>
      </c>
    </row>
    <row r="94" spans="1:11" s="173" customFormat="1" ht="42.75" customHeight="1" x14ac:dyDescent="0.25">
      <c r="A94" s="171">
        <v>45618</v>
      </c>
      <c r="B94" s="170" t="s">
        <v>180</v>
      </c>
      <c r="C94" s="92"/>
      <c r="D94" s="161">
        <v>43603.99</v>
      </c>
      <c r="E94" s="83">
        <f t="shared" si="1"/>
        <v>128339.37000000008</v>
      </c>
      <c r="F94" s="181">
        <v>298</v>
      </c>
      <c r="G94" s="182">
        <v>3943</v>
      </c>
      <c r="H94" s="183" t="s">
        <v>126</v>
      </c>
      <c r="I94" s="184" t="s">
        <v>49</v>
      </c>
      <c r="J94" s="214" t="s">
        <v>304</v>
      </c>
      <c r="K94" s="173" t="e">
        <f>D94+J94</f>
        <v>#VALUE!</v>
      </c>
    </row>
    <row r="95" spans="1:11" s="173" customFormat="1" ht="42.75" hidden="1" customHeight="1" x14ac:dyDescent="0.25">
      <c r="A95" s="171">
        <v>45618</v>
      </c>
      <c r="B95" s="170" t="s">
        <v>178</v>
      </c>
      <c r="C95" s="92">
        <v>21000</v>
      </c>
      <c r="D95" s="93"/>
      <c r="E95" s="83">
        <f t="shared" si="1"/>
        <v>107339.37000000008</v>
      </c>
      <c r="F95" s="174"/>
      <c r="G95" s="175"/>
      <c r="H95" s="176"/>
      <c r="I95" s="177"/>
    </row>
    <row r="96" spans="1:11" s="173" customFormat="1" ht="42.75" hidden="1" customHeight="1" x14ac:dyDescent="0.25">
      <c r="A96" s="171">
        <v>45619</v>
      </c>
      <c r="B96" s="170" t="s">
        <v>235</v>
      </c>
      <c r="C96" s="92">
        <v>167.9</v>
      </c>
      <c r="D96" s="93"/>
      <c r="E96" s="83">
        <f t="shared" si="1"/>
        <v>107171.47000000009</v>
      </c>
      <c r="F96" s="174"/>
      <c r="G96" s="175"/>
      <c r="H96" s="176"/>
      <c r="I96" s="177"/>
    </row>
    <row r="97" spans="1:9" s="173" customFormat="1" ht="42.75" hidden="1" customHeight="1" x14ac:dyDescent="0.25">
      <c r="A97" s="171">
        <v>45620</v>
      </c>
      <c r="B97" s="170" t="s">
        <v>236</v>
      </c>
      <c r="C97" s="92">
        <v>2433.42</v>
      </c>
      <c r="D97" s="93"/>
      <c r="E97" s="83">
        <f t="shared" si="1"/>
        <v>104738.05000000009</v>
      </c>
      <c r="F97" s="174"/>
      <c r="G97" s="175"/>
      <c r="H97" s="176"/>
      <c r="I97" s="177"/>
    </row>
    <row r="98" spans="1:9" s="173" customFormat="1" ht="42.75" hidden="1" customHeight="1" x14ac:dyDescent="0.25">
      <c r="A98" s="171">
        <v>45621</v>
      </c>
      <c r="B98" s="170" t="s">
        <v>237</v>
      </c>
      <c r="C98" s="92">
        <v>68.099999999999994</v>
      </c>
      <c r="D98" s="93"/>
      <c r="E98" s="83">
        <f t="shared" si="1"/>
        <v>104669.95000000008</v>
      </c>
      <c r="F98" s="174"/>
      <c r="G98" s="175"/>
      <c r="H98" s="176"/>
      <c r="I98" s="177"/>
    </row>
    <row r="99" spans="1:9" s="173" customFormat="1" ht="42.75" hidden="1" customHeight="1" x14ac:dyDescent="0.25">
      <c r="A99" s="171">
        <v>45621</v>
      </c>
      <c r="B99" s="170" t="s">
        <v>238</v>
      </c>
      <c r="C99" s="92">
        <v>4698</v>
      </c>
      <c r="D99" s="93"/>
      <c r="E99" s="83">
        <f t="shared" si="1"/>
        <v>99971.950000000084</v>
      </c>
      <c r="F99" s="174"/>
      <c r="G99" s="175"/>
      <c r="H99" s="176"/>
      <c r="I99" s="177"/>
    </row>
    <row r="100" spans="1:9" s="173" customFormat="1" ht="42.75" hidden="1" customHeight="1" x14ac:dyDescent="0.25">
      <c r="A100" s="171">
        <v>45621</v>
      </c>
      <c r="B100" s="170" t="s">
        <v>239</v>
      </c>
      <c r="C100" s="92">
        <v>1125</v>
      </c>
      <c r="D100" s="93"/>
      <c r="E100" s="83">
        <f t="shared" si="1"/>
        <v>98846.950000000084</v>
      </c>
      <c r="F100" s="174"/>
      <c r="G100" s="175"/>
      <c r="H100" s="176"/>
      <c r="I100" s="177"/>
    </row>
    <row r="101" spans="1:9" s="173" customFormat="1" ht="42.75" hidden="1" customHeight="1" x14ac:dyDescent="0.25">
      <c r="A101" s="171">
        <v>45621</v>
      </c>
      <c r="B101" s="170" t="s">
        <v>228</v>
      </c>
      <c r="C101" s="92">
        <v>23650</v>
      </c>
      <c r="D101" s="93"/>
      <c r="E101" s="83">
        <f t="shared" si="1"/>
        <v>75196.950000000084</v>
      </c>
      <c r="F101" s="174"/>
      <c r="G101" s="175"/>
      <c r="H101" s="176"/>
      <c r="I101" s="177"/>
    </row>
    <row r="102" spans="1:9" s="173" customFormat="1" ht="42.75" hidden="1" customHeight="1" x14ac:dyDescent="0.25">
      <c r="A102" s="171">
        <v>45621</v>
      </c>
      <c r="B102" s="170" t="s">
        <v>178</v>
      </c>
      <c r="C102" s="92">
        <v>20000</v>
      </c>
      <c r="D102" s="93"/>
      <c r="E102" s="83">
        <f t="shared" si="1"/>
        <v>55196.950000000084</v>
      </c>
      <c r="F102" s="174"/>
      <c r="G102" s="175"/>
      <c r="H102" s="176"/>
      <c r="I102" s="177"/>
    </row>
    <row r="103" spans="1:9" s="173" customFormat="1" ht="42.75" hidden="1" customHeight="1" x14ac:dyDescent="0.25">
      <c r="A103" s="171">
        <v>45622</v>
      </c>
      <c r="B103" s="170" t="s">
        <v>240</v>
      </c>
      <c r="C103" s="92">
        <v>2022.23</v>
      </c>
      <c r="D103" s="93"/>
      <c r="E103" s="83">
        <f t="shared" si="1"/>
        <v>53174.720000000081</v>
      </c>
      <c r="F103" s="174"/>
      <c r="G103" s="175"/>
      <c r="H103" s="176"/>
      <c r="I103" s="177"/>
    </row>
    <row r="104" spans="1:9" s="173" customFormat="1" ht="42.75" hidden="1" customHeight="1" x14ac:dyDescent="0.25">
      <c r="A104" s="171">
        <v>45622</v>
      </c>
      <c r="B104" s="170" t="s">
        <v>241</v>
      </c>
      <c r="C104" s="92">
        <v>1621.38</v>
      </c>
      <c r="D104" s="93"/>
      <c r="E104" s="83">
        <f t="shared" si="1"/>
        <v>51553.340000000084</v>
      </c>
      <c r="F104" s="174"/>
      <c r="G104" s="175"/>
      <c r="H104" s="176"/>
      <c r="I104" s="177"/>
    </row>
    <row r="105" spans="1:9" s="173" customFormat="1" ht="42.75" customHeight="1" x14ac:dyDescent="0.25">
      <c r="A105" s="171">
        <v>45622</v>
      </c>
      <c r="B105" s="170" t="s">
        <v>242</v>
      </c>
      <c r="C105" s="92"/>
      <c r="D105" s="161">
        <v>31552</v>
      </c>
      <c r="E105" s="83">
        <f t="shared" si="1"/>
        <v>83105.340000000084</v>
      </c>
      <c r="F105" s="181">
        <v>29</v>
      </c>
      <c r="G105" s="182">
        <v>3948</v>
      </c>
      <c r="H105" s="183" t="s">
        <v>131</v>
      </c>
      <c r="I105" s="184" t="s">
        <v>55</v>
      </c>
    </row>
    <row r="106" spans="1:9" s="173" customFormat="1" ht="42.75" hidden="1" customHeight="1" x14ac:dyDescent="0.25">
      <c r="A106" s="171">
        <v>45622</v>
      </c>
      <c r="B106" s="170" t="s">
        <v>243</v>
      </c>
      <c r="C106" s="92">
        <v>240</v>
      </c>
      <c r="D106" s="93"/>
      <c r="E106" s="83">
        <f t="shared" si="1"/>
        <v>82865.340000000084</v>
      </c>
      <c r="F106" s="174"/>
      <c r="G106" s="175"/>
      <c r="H106" s="176"/>
      <c r="I106" s="177"/>
    </row>
    <row r="107" spans="1:9" s="173" customFormat="1" ht="42.75" hidden="1" customHeight="1" x14ac:dyDescent="0.25">
      <c r="A107" s="171">
        <v>45622</v>
      </c>
      <c r="B107" s="170" t="s">
        <v>174</v>
      </c>
      <c r="C107" s="92">
        <v>6000</v>
      </c>
      <c r="D107" s="93"/>
      <c r="E107" s="83">
        <f t="shared" si="1"/>
        <v>76865.340000000084</v>
      </c>
      <c r="F107" s="174"/>
      <c r="G107" s="175"/>
      <c r="H107" s="176"/>
      <c r="I107" s="177"/>
    </row>
    <row r="108" spans="1:9" s="173" customFormat="1" ht="42.75" hidden="1" customHeight="1" x14ac:dyDescent="0.25">
      <c r="A108" s="171">
        <v>45623</v>
      </c>
      <c r="B108" s="170" t="s">
        <v>244</v>
      </c>
      <c r="C108" s="92">
        <v>2436</v>
      </c>
      <c r="D108" s="93"/>
      <c r="E108" s="83">
        <f t="shared" si="1"/>
        <v>74429.340000000084</v>
      </c>
      <c r="F108" s="174"/>
      <c r="G108" s="175"/>
      <c r="H108" s="176"/>
      <c r="I108" s="177"/>
    </row>
    <row r="109" spans="1:9" s="173" customFormat="1" ht="42.75" hidden="1" customHeight="1" x14ac:dyDescent="0.25">
      <c r="A109" s="171">
        <v>45623</v>
      </c>
      <c r="B109" s="170" t="s">
        <v>245</v>
      </c>
      <c r="C109" s="92">
        <v>2655.41</v>
      </c>
      <c r="D109" s="93"/>
      <c r="E109" s="83">
        <f t="shared" si="1"/>
        <v>71773.93000000008</v>
      </c>
      <c r="F109" s="174"/>
      <c r="G109" s="175"/>
      <c r="H109" s="176"/>
      <c r="I109" s="177"/>
    </row>
    <row r="110" spans="1:9" s="173" customFormat="1" ht="42.75" hidden="1" customHeight="1" x14ac:dyDescent="0.25">
      <c r="A110" s="171">
        <v>45623</v>
      </c>
      <c r="B110" s="170" t="s">
        <v>246</v>
      </c>
      <c r="C110" s="92">
        <v>10208</v>
      </c>
      <c r="D110" s="93"/>
      <c r="E110" s="83">
        <f t="shared" si="1"/>
        <v>61565.93000000008</v>
      </c>
      <c r="F110" s="174"/>
      <c r="G110" s="175"/>
      <c r="H110" s="176"/>
      <c r="I110" s="177"/>
    </row>
    <row r="111" spans="1:9" s="173" customFormat="1" ht="42.75" hidden="1" customHeight="1" x14ac:dyDescent="0.25">
      <c r="A111" s="171">
        <v>45623</v>
      </c>
      <c r="B111" s="170" t="s">
        <v>178</v>
      </c>
      <c r="C111" s="92">
        <v>25000</v>
      </c>
      <c r="D111" s="93"/>
      <c r="E111" s="83">
        <f t="shared" si="1"/>
        <v>36565.93000000008</v>
      </c>
      <c r="F111" s="174"/>
      <c r="G111" s="175"/>
      <c r="H111" s="176"/>
      <c r="I111" s="177"/>
    </row>
    <row r="112" spans="1:9" s="173" customFormat="1" ht="42.75" hidden="1" customHeight="1" x14ac:dyDescent="0.25">
      <c r="A112" s="171">
        <v>45624</v>
      </c>
      <c r="B112" s="170" t="s">
        <v>182</v>
      </c>
      <c r="C112" s="92">
        <v>4248.3500000000004</v>
      </c>
      <c r="D112" s="93"/>
      <c r="E112" s="83">
        <f t="shared" si="1"/>
        <v>32317.580000000082</v>
      </c>
      <c r="F112" s="174"/>
      <c r="G112" s="175"/>
      <c r="H112" s="176"/>
      <c r="I112" s="177"/>
    </row>
    <row r="113" spans="1:11" s="173" customFormat="1" ht="42.75" hidden="1" customHeight="1" x14ac:dyDescent="0.25">
      <c r="A113" s="171">
        <v>45624</v>
      </c>
      <c r="B113" s="170" t="s">
        <v>284</v>
      </c>
      <c r="C113" s="92">
        <v>469.5</v>
      </c>
      <c r="D113" s="93"/>
      <c r="E113" s="92">
        <f t="shared" si="1"/>
        <v>31848.080000000082</v>
      </c>
      <c r="F113" s="174"/>
      <c r="G113" s="175"/>
      <c r="H113" s="176"/>
      <c r="I113" s="177"/>
    </row>
    <row r="114" spans="1:11" s="173" customFormat="1" ht="42.75" hidden="1" customHeight="1" x14ac:dyDescent="0.25">
      <c r="A114" s="171">
        <v>45624</v>
      </c>
      <c r="B114" s="170" t="s">
        <v>247</v>
      </c>
      <c r="C114" s="92">
        <v>1160</v>
      </c>
      <c r="D114" s="93"/>
      <c r="E114" s="83">
        <f t="shared" si="1"/>
        <v>30688.080000000082</v>
      </c>
      <c r="F114" s="174"/>
      <c r="G114" s="175"/>
      <c r="H114" s="176"/>
      <c r="I114" s="177"/>
    </row>
    <row r="115" spans="1:11" s="173" customFormat="1" ht="42.75" customHeight="1" x14ac:dyDescent="0.25">
      <c r="A115" s="171">
        <v>45624</v>
      </c>
      <c r="B115" s="170" t="s">
        <v>181</v>
      </c>
      <c r="C115" s="92"/>
      <c r="D115" s="161">
        <v>93032</v>
      </c>
      <c r="E115" s="83">
        <f t="shared" si="1"/>
        <v>123720.08000000007</v>
      </c>
      <c r="F115" s="181">
        <v>266</v>
      </c>
      <c r="G115" s="182">
        <v>3950</v>
      </c>
      <c r="H115" s="183" t="s">
        <v>139</v>
      </c>
      <c r="I115" s="184" t="s">
        <v>62</v>
      </c>
    </row>
    <row r="116" spans="1:11" s="173" customFormat="1" ht="42.75" hidden="1" customHeight="1" x14ac:dyDescent="0.25">
      <c r="A116" s="171">
        <v>45624</v>
      </c>
      <c r="B116" s="170" t="s">
        <v>248</v>
      </c>
      <c r="C116" s="92">
        <v>8734.77</v>
      </c>
      <c r="D116" s="93"/>
      <c r="E116" s="83">
        <f t="shared" si="1"/>
        <v>114985.31000000007</v>
      </c>
      <c r="F116" s="174"/>
      <c r="G116" s="175"/>
      <c r="H116" s="176"/>
      <c r="I116" s="177"/>
    </row>
    <row r="117" spans="1:11" s="173" customFormat="1" ht="42.75" hidden="1" customHeight="1" x14ac:dyDescent="0.25">
      <c r="A117" s="171">
        <v>45624</v>
      </c>
      <c r="B117" s="170" t="s">
        <v>178</v>
      </c>
      <c r="C117" s="92">
        <v>10000</v>
      </c>
      <c r="D117" s="93"/>
      <c r="E117" s="83">
        <f t="shared" si="1"/>
        <v>104985.31000000007</v>
      </c>
      <c r="F117" s="174"/>
      <c r="G117" s="175"/>
      <c r="H117" s="176"/>
      <c r="I117" s="177"/>
    </row>
    <row r="118" spans="1:11" s="173" customFormat="1" ht="42.75" customHeight="1" x14ac:dyDescent="0.25">
      <c r="A118" s="171">
        <v>45624</v>
      </c>
      <c r="B118" s="170" t="s">
        <v>180</v>
      </c>
      <c r="C118" s="92"/>
      <c r="D118" s="161">
        <v>72673.55</v>
      </c>
      <c r="E118" s="83">
        <f t="shared" si="1"/>
        <v>177658.86000000007</v>
      </c>
      <c r="F118" s="181">
        <v>298</v>
      </c>
      <c r="G118" s="182">
        <v>3969</v>
      </c>
      <c r="H118" s="183" t="s">
        <v>153</v>
      </c>
      <c r="I118" s="184" t="s">
        <v>49</v>
      </c>
      <c r="J118" s="173">
        <v>73080</v>
      </c>
      <c r="K118" s="198">
        <f>J118-D118</f>
        <v>406.44999999999709</v>
      </c>
    </row>
    <row r="119" spans="1:11" s="173" customFormat="1" ht="42.75" hidden="1" customHeight="1" x14ac:dyDescent="0.25">
      <c r="A119" s="171">
        <v>45624</v>
      </c>
      <c r="B119" s="170" t="s">
        <v>249</v>
      </c>
      <c r="C119" s="92">
        <v>20000</v>
      </c>
      <c r="D119" s="93"/>
      <c r="E119" s="83">
        <f t="shared" si="1"/>
        <v>157658.86000000007</v>
      </c>
      <c r="F119" s="174"/>
      <c r="G119" s="175"/>
      <c r="H119" s="176"/>
      <c r="I119" s="177"/>
    </row>
    <row r="120" spans="1:11" s="173" customFormat="1" ht="42.75" hidden="1" customHeight="1" x14ac:dyDescent="0.25">
      <c r="A120" s="171">
        <v>45625</v>
      </c>
      <c r="B120" s="170" t="s">
        <v>182</v>
      </c>
      <c r="C120" s="92">
        <v>2486.0500000000002</v>
      </c>
      <c r="D120" s="93"/>
      <c r="E120" s="83">
        <f t="shared" si="1"/>
        <v>155172.81000000008</v>
      </c>
      <c r="F120" s="174"/>
      <c r="G120" s="175"/>
      <c r="H120" s="176"/>
      <c r="I120" s="177"/>
    </row>
    <row r="121" spans="1:11" s="173" customFormat="1" ht="42.75" customHeight="1" x14ac:dyDescent="0.25">
      <c r="A121" s="171">
        <v>45625</v>
      </c>
      <c r="B121" s="170" t="s">
        <v>250</v>
      </c>
      <c r="C121" s="92"/>
      <c r="D121" s="161">
        <v>11484</v>
      </c>
      <c r="E121" s="83">
        <f t="shared" si="1"/>
        <v>166656.81000000008</v>
      </c>
      <c r="F121" s="181">
        <v>103</v>
      </c>
      <c r="G121" s="182">
        <v>3963</v>
      </c>
      <c r="H121" s="183" t="s">
        <v>152</v>
      </c>
      <c r="I121" s="184" t="s">
        <v>49</v>
      </c>
    </row>
    <row r="122" spans="1:11" s="173" customFormat="1" ht="42.75" hidden="1" customHeight="1" x14ac:dyDescent="0.25">
      <c r="A122" s="171">
        <v>45625</v>
      </c>
      <c r="B122" s="170" t="s">
        <v>174</v>
      </c>
      <c r="C122" s="92">
        <v>18000</v>
      </c>
      <c r="D122" s="93"/>
      <c r="E122" s="83">
        <f t="shared" si="1"/>
        <v>148656.81000000008</v>
      </c>
      <c r="F122" s="174"/>
      <c r="G122" s="175"/>
      <c r="H122" s="176"/>
      <c r="I122" s="177"/>
    </row>
    <row r="123" spans="1:11" s="173" customFormat="1" ht="42.75" hidden="1" customHeight="1" x14ac:dyDescent="0.25">
      <c r="A123" s="171">
        <v>45626</v>
      </c>
      <c r="B123" s="170" t="s">
        <v>182</v>
      </c>
      <c r="C123" s="92">
        <v>2204</v>
      </c>
      <c r="D123" s="93"/>
      <c r="E123" s="83">
        <f t="shared" si="1"/>
        <v>146452.81000000008</v>
      </c>
      <c r="F123" s="174"/>
      <c r="G123" s="175"/>
      <c r="H123" s="176"/>
      <c r="I123" s="177"/>
    </row>
    <row r="124" spans="1:11" s="173" customFormat="1" ht="42.75" hidden="1" customHeight="1" x14ac:dyDescent="0.25">
      <c r="A124" s="171">
        <v>45626</v>
      </c>
      <c r="B124" s="170" t="s">
        <v>251</v>
      </c>
      <c r="C124" s="92">
        <v>6471.35</v>
      </c>
      <c r="D124" s="93"/>
      <c r="E124" s="83">
        <f t="shared" si="1"/>
        <v>139981.46000000008</v>
      </c>
      <c r="F124" s="174"/>
      <c r="G124" s="175"/>
      <c r="H124" s="176"/>
      <c r="I124" s="177"/>
    </row>
    <row r="125" spans="1:11" s="173" customFormat="1" ht="45" hidden="1" customHeight="1" x14ac:dyDescent="0.25">
      <c r="A125" s="171">
        <v>45626</v>
      </c>
      <c r="B125" s="170" t="s">
        <v>252</v>
      </c>
      <c r="C125" s="92">
        <v>28939.81</v>
      </c>
      <c r="D125" s="93"/>
      <c r="E125" s="83">
        <f t="shared" si="1"/>
        <v>111041.65000000008</v>
      </c>
      <c r="F125" s="174"/>
      <c r="G125" s="175"/>
      <c r="H125" s="176"/>
      <c r="I125" s="177"/>
    </row>
    <row r="126" spans="1:11" s="173" customFormat="1" ht="42.75" hidden="1" customHeight="1" x14ac:dyDescent="0.25">
      <c r="A126" s="171">
        <v>45626</v>
      </c>
      <c r="B126" s="170" t="s">
        <v>253</v>
      </c>
      <c r="C126" s="92">
        <v>8502.7999999999993</v>
      </c>
      <c r="D126" s="93"/>
      <c r="E126" s="83">
        <f t="shared" si="1"/>
        <v>102538.85000000008</v>
      </c>
      <c r="F126" s="174"/>
      <c r="G126" s="175"/>
      <c r="H126" s="176"/>
      <c r="I126" s="177"/>
    </row>
    <row r="127" spans="1:11" s="173" customFormat="1" ht="42.75" hidden="1" customHeight="1" x14ac:dyDescent="0.25">
      <c r="A127" s="171">
        <v>45626</v>
      </c>
      <c r="B127" s="170" t="s">
        <v>254</v>
      </c>
      <c r="C127" s="92">
        <v>2409.3200000000002</v>
      </c>
      <c r="D127" s="93"/>
      <c r="E127" s="83">
        <f t="shared" si="1"/>
        <v>100129.53000000007</v>
      </c>
      <c r="F127" s="174"/>
      <c r="G127" s="175"/>
      <c r="H127" s="176"/>
      <c r="I127" s="177"/>
    </row>
    <row r="128" spans="1:11" s="173" customFormat="1" ht="42.75" hidden="1" customHeight="1" x14ac:dyDescent="0.25">
      <c r="A128" s="171">
        <v>45626</v>
      </c>
      <c r="B128" s="170" t="s">
        <v>255</v>
      </c>
      <c r="C128" s="92">
        <v>1624</v>
      </c>
      <c r="D128" s="93"/>
      <c r="E128" s="83">
        <f t="shared" si="1"/>
        <v>98505.530000000072</v>
      </c>
      <c r="F128" s="174"/>
      <c r="G128" s="175"/>
      <c r="H128" s="176"/>
      <c r="I128" s="177"/>
    </row>
    <row r="129" spans="1:9" s="173" customFormat="1" ht="42.75" hidden="1" customHeight="1" x14ac:dyDescent="0.25">
      <c r="A129" s="171">
        <v>45626</v>
      </c>
      <c r="B129" s="170" t="s">
        <v>256</v>
      </c>
      <c r="C129" s="92">
        <v>4872</v>
      </c>
      <c r="D129" s="93"/>
      <c r="E129" s="83">
        <f t="shared" si="1"/>
        <v>93633.530000000072</v>
      </c>
      <c r="F129" s="174"/>
      <c r="G129" s="175"/>
      <c r="H129" s="176"/>
      <c r="I129" s="177"/>
    </row>
    <row r="130" spans="1:9" s="173" customFormat="1" ht="42.75" hidden="1" customHeight="1" x14ac:dyDescent="0.25">
      <c r="A130" s="171">
        <v>45626</v>
      </c>
      <c r="B130" s="170" t="s">
        <v>257</v>
      </c>
      <c r="C130" s="92">
        <v>10125.64</v>
      </c>
      <c r="D130" s="93"/>
      <c r="E130" s="83">
        <f t="shared" si="1"/>
        <v>83507.890000000072</v>
      </c>
      <c r="F130" s="174"/>
      <c r="G130" s="175"/>
      <c r="H130" s="176"/>
      <c r="I130" s="177"/>
    </row>
    <row r="131" spans="1:9" s="173" customFormat="1" ht="42.75" hidden="1" customHeight="1" x14ac:dyDescent="0.25">
      <c r="A131" s="171">
        <v>45626</v>
      </c>
      <c r="B131" s="170" t="s">
        <v>258</v>
      </c>
      <c r="C131" s="92">
        <v>15612.5</v>
      </c>
      <c r="D131" s="93"/>
      <c r="E131" s="83">
        <f t="shared" si="1"/>
        <v>67895.390000000072</v>
      </c>
      <c r="F131" s="174"/>
      <c r="G131" s="175"/>
      <c r="H131" s="176"/>
      <c r="I131" s="177"/>
    </row>
    <row r="132" spans="1:9" s="173" customFormat="1" ht="42.75" hidden="1" customHeight="1" x14ac:dyDescent="0.25">
      <c r="A132" s="171">
        <v>45626</v>
      </c>
      <c r="B132" s="170" t="s">
        <v>259</v>
      </c>
      <c r="C132" s="92">
        <v>3232.42</v>
      </c>
      <c r="D132" s="93"/>
      <c r="E132" s="83">
        <f t="shared" si="1"/>
        <v>64662.970000000074</v>
      </c>
      <c r="F132" s="174"/>
      <c r="G132" s="175"/>
      <c r="H132" s="176"/>
      <c r="I132" s="177"/>
    </row>
    <row r="133" spans="1:9" s="173" customFormat="1" ht="42.75" hidden="1" customHeight="1" x14ac:dyDescent="0.25">
      <c r="A133" s="171">
        <v>45626</v>
      </c>
      <c r="B133" s="170" t="s">
        <v>260</v>
      </c>
      <c r="C133" s="92">
        <v>19471.53</v>
      </c>
      <c r="D133" s="93"/>
      <c r="E133" s="83">
        <f t="shared" si="1"/>
        <v>45191.440000000075</v>
      </c>
      <c r="F133" s="174"/>
      <c r="G133" s="175"/>
      <c r="H133" s="176"/>
      <c r="I133" s="177"/>
    </row>
    <row r="134" spans="1:9" s="173" customFormat="1" ht="42.75" hidden="1" customHeight="1" x14ac:dyDescent="0.25">
      <c r="A134" s="171">
        <v>45626</v>
      </c>
      <c r="B134" s="170" t="s">
        <v>261</v>
      </c>
      <c r="C134" s="92">
        <v>5510.89</v>
      </c>
      <c r="D134" s="93"/>
      <c r="E134" s="83">
        <f t="shared" si="1"/>
        <v>39680.550000000076</v>
      </c>
      <c r="F134" s="174"/>
      <c r="G134" s="175"/>
      <c r="H134" s="176"/>
      <c r="I134" s="177"/>
    </row>
    <row r="135" spans="1:9" s="173" customFormat="1" ht="42.75" hidden="1" customHeight="1" x14ac:dyDescent="0.25">
      <c r="A135" s="171">
        <v>45626</v>
      </c>
      <c r="B135" s="170" t="s">
        <v>262</v>
      </c>
      <c r="C135" s="92">
        <v>17516</v>
      </c>
      <c r="D135" s="93"/>
      <c r="E135" s="83">
        <f t="shared" ref="E135:E137" si="2">E134-C135+D135</f>
        <v>22164.550000000076</v>
      </c>
      <c r="F135" s="174"/>
      <c r="G135" s="175"/>
      <c r="H135" s="176"/>
      <c r="I135" s="177"/>
    </row>
    <row r="136" spans="1:9" s="173" customFormat="1" ht="42.75" hidden="1" customHeight="1" x14ac:dyDescent="0.25">
      <c r="A136" s="171">
        <v>45626</v>
      </c>
      <c r="B136" s="170" t="s">
        <v>263</v>
      </c>
      <c r="C136" s="92">
        <v>2755</v>
      </c>
      <c r="D136" s="93"/>
      <c r="E136" s="83">
        <f t="shared" si="2"/>
        <v>19409.550000000076</v>
      </c>
      <c r="F136" s="174"/>
      <c r="G136" s="175"/>
      <c r="H136" s="176"/>
      <c r="I136" s="177"/>
    </row>
    <row r="137" spans="1:9" s="173" customFormat="1" ht="42.75" hidden="1" customHeight="1" x14ac:dyDescent="0.25">
      <c r="A137" s="171">
        <v>45626</v>
      </c>
      <c r="B137" s="170" t="s">
        <v>264</v>
      </c>
      <c r="C137" s="92">
        <v>5152.71</v>
      </c>
      <c r="D137" s="93"/>
      <c r="E137" s="83">
        <f t="shared" si="2"/>
        <v>14256.840000000077</v>
      </c>
      <c r="F137" s="174"/>
      <c r="G137" s="175"/>
      <c r="H137" s="176"/>
      <c r="I137" s="177"/>
    </row>
  </sheetData>
  <autoFilter ref="A4:I137">
    <filterColumn colId="3">
      <colorFilter dxfId="1"/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37" t="s">
        <v>21</v>
      </c>
      <c r="H1" s="238"/>
      <c r="I1" s="238"/>
      <c r="J1" s="239" t="s">
        <v>20</v>
      </c>
      <c r="K1" s="239"/>
      <c r="L1" s="240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5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6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115087.97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6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6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6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6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6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6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6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6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6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6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6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6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6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6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6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6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6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6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6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6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6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6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6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6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6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6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6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6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6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6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6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6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6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6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6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6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6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6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6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6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6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6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6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6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6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6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6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6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6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6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6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6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6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6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6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6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6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6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6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6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6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6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6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6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6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6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6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6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6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6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6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6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6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6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6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6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6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6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6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6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6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6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6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6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6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6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6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6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6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6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6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6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6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6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6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6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6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6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6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6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6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6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6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6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6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6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6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6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6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6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6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6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6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6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6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6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6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6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6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6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6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6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6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6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6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6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6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6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6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6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6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6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6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6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6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6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6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6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6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6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6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6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6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6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6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6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6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6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6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6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6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6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6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6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6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6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6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6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6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6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6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6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6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6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6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6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6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6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6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6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6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6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6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6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6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6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6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6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6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6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6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6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6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6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6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6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6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6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6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6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6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6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6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6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6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6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6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6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6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6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6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6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6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6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6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6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6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6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6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6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6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6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6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6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6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6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6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6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6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6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6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6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6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6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6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6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6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6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6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6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6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6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6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6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6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6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6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6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6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6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6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6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6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6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6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6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6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6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6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6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6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6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6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6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6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6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6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6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6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6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6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6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6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6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6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6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6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6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6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6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6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6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6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6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6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6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6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6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6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6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6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6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6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6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6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6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6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6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6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6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6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6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6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6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6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6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6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6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6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6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6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6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6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6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6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6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6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6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6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6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6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6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6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6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6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6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6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6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6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6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6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6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6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6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6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6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6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6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6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6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6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6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6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6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6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6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6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6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6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6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6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6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6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6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6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6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6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6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6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6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6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6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6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6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6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6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6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6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6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6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6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6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6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6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6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6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6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6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6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6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6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6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6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6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6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6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6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6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6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6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6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6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6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6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6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6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6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6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6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6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6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6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6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6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6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6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6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6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6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6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6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6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6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6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6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6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6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6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6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6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6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6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6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6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6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6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6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6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6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6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6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6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6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6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6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6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6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6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6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6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6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6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6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6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6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6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6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6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6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6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6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6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6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6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6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6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6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6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6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6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6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6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6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6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6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6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6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6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6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6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6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6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6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6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6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6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6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6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6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6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6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6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6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6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6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6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6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6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6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6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6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6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6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6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6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6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6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6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39"/>
  <sheetViews>
    <sheetView showGridLines="0" zoomScaleNormal="100" workbookViewId="0">
      <pane ySplit="4" topLeftCell="A15" activePane="bottomLeft" state="frozenSplit"/>
      <selection pane="bottomLeft" activeCell="F38" sqref="F38:I38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3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11" s="8" customFormat="1" x14ac:dyDescent="0.25">
      <c r="A1" s="241" t="s">
        <v>29</v>
      </c>
      <c r="B1" s="242"/>
      <c r="C1" s="242"/>
      <c r="D1" s="242"/>
      <c r="E1" s="242"/>
      <c r="F1" s="242"/>
      <c r="G1" s="242"/>
      <c r="H1" s="242"/>
    </row>
    <row r="2" spans="1:11" s="8" customFormat="1" x14ac:dyDescent="0.25">
      <c r="A2" s="241" t="s">
        <v>9</v>
      </c>
      <c r="B2" s="242"/>
      <c r="C2" s="242"/>
      <c r="D2" s="242"/>
      <c r="E2" s="242"/>
      <c r="F2" s="242"/>
      <c r="G2" s="242"/>
      <c r="H2" s="242"/>
      <c r="I2" s="8">
        <v>40859.47</v>
      </c>
    </row>
    <row r="3" spans="1:11" s="8" customFormat="1" x14ac:dyDescent="0.25">
      <c r="A3" s="243" t="s">
        <v>36</v>
      </c>
      <c r="B3" s="244"/>
      <c r="C3" s="244"/>
      <c r="D3" s="244"/>
      <c r="E3" s="244"/>
      <c r="F3" s="244"/>
      <c r="G3" s="244"/>
      <c r="H3" s="244"/>
    </row>
    <row r="4" spans="1:11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11" s="160" customFormat="1" ht="15.75" x14ac:dyDescent="0.25">
      <c r="A5" s="156"/>
      <c r="B5" s="156"/>
      <c r="C5" s="157"/>
      <c r="D5" s="157"/>
      <c r="E5" s="157">
        <v>4021.83</v>
      </c>
      <c r="F5" s="158"/>
      <c r="G5" s="159"/>
      <c r="H5" s="159"/>
      <c r="I5" s="159"/>
    </row>
    <row r="6" spans="1:11" s="154" customFormat="1" ht="63.75" customHeight="1" x14ac:dyDescent="0.25">
      <c r="A6" s="153">
        <v>45603</v>
      </c>
      <c r="B6" s="155" t="s">
        <v>265</v>
      </c>
      <c r="C6" s="128"/>
      <c r="D6" s="178">
        <v>14055.19</v>
      </c>
      <c r="E6" s="128">
        <f>E5-C6+D6</f>
        <v>18077.02</v>
      </c>
      <c r="F6" s="149">
        <v>134</v>
      </c>
      <c r="G6" s="151">
        <v>3899</v>
      </c>
      <c r="H6" s="151" t="s">
        <v>65</v>
      </c>
      <c r="I6" s="150" t="s">
        <v>66</v>
      </c>
    </row>
    <row r="7" spans="1:11" s="154" customFormat="1" ht="63.75" hidden="1" customHeight="1" x14ac:dyDescent="0.25">
      <c r="A7" s="153">
        <v>45604</v>
      </c>
      <c r="B7" s="155" t="s">
        <v>266</v>
      </c>
      <c r="C7" s="128">
        <v>4271.7</v>
      </c>
      <c r="D7" s="128"/>
      <c r="E7" s="128">
        <f t="shared" ref="E7:E39" si="0">E6-C7+D7</f>
        <v>13805.32</v>
      </c>
      <c r="F7" s="149"/>
      <c r="G7" s="151"/>
      <c r="H7" s="151"/>
      <c r="I7" s="150"/>
    </row>
    <row r="8" spans="1:11" s="154" customFormat="1" ht="63.75" customHeight="1" x14ac:dyDescent="0.25">
      <c r="A8" s="153">
        <v>45604</v>
      </c>
      <c r="B8" s="155" t="s">
        <v>267</v>
      </c>
      <c r="C8" s="128"/>
      <c r="D8" s="179">
        <v>25201</v>
      </c>
      <c r="E8" s="128">
        <f t="shared" si="0"/>
        <v>39006.32</v>
      </c>
      <c r="F8" s="149">
        <v>248</v>
      </c>
      <c r="G8" s="151">
        <v>3900</v>
      </c>
      <c r="H8" s="151" t="s">
        <v>67</v>
      </c>
      <c r="I8" s="150" t="s">
        <v>66</v>
      </c>
    </row>
    <row r="9" spans="1:11" s="154" customFormat="1" ht="63.75" hidden="1" customHeight="1" x14ac:dyDescent="0.25">
      <c r="A9" s="153">
        <v>45605</v>
      </c>
      <c r="B9" s="155" t="s">
        <v>185</v>
      </c>
      <c r="C9" s="128">
        <v>3000</v>
      </c>
      <c r="D9" s="128"/>
      <c r="E9" s="128">
        <f t="shared" si="0"/>
        <v>36006.32</v>
      </c>
      <c r="F9" s="149"/>
      <c r="G9" s="151"/>
      <c r="H9" s="151"/>
      <c r="I9" s="150"/>
    </row>
    <row r="10" spans="1:11" s="154" customFormat="1" ht="63.75" customHeight="1" x14ac:dyDescent="0.25">
      <c r="A10" s="153">
        <v>45608</v>
      </c>
      <c r="B10" s="155" t="s">
        <v>268</v>
      </c>
      <c r="C10" s="128"/>
      <c r="D10" s="179">
        <v>7888</v>
      </c>
      <c r="E10" s="128">
        <f t="shared" si="0"/>
        <v>43894.32</v>
      </c>
      <c r="F10" s="149">
        <v>248</v>
      </c>
      <c r="G10" s="151">
        <v>3906</v>
      </c>
      <c r="H10" s="151" t="s">
        <v>83</v>
      </c>
      <c r="I10" s="150" t="s">
        <v>66</v>
      </c>
    </row>
    <row r="11" spans="1:11" s="154" customFormat="1" ht="63.75" hidden="1" customHeight="1" x14ac:dyDescent="0.25">
      <c r="A11" s="153">
        <v>45609</v>
      </c>
      <c r="B11" s="155" t="s">
        <v>269</v>
      </c>
      <c r="C11" s="128">
        <v>9775.69</v>
      </c>
      <c r="D11" s="128"/>
      <c r="E11" s="128">
        <f t="shared" si="0"/>
        <v>34118.629999999997</v>
      </c>
      <c r="F11" s="149"/>
      <c r="G11" s="151"/>
      <c r="H11" s="151"/>
      <c r="I11" s="150"/>
    </row>
    <row r="12" spans="1:11" s="154" customFormat="1" ht="63.75" hidden="1" customHeight="1" x14ac:dyDescent="0.25">
      <c r="A12" s="153">
        <v>45610</v>
      </c>
      <c r="B12" s="155" t="s">
        <v>270</v>
      </c>
      <c r="C12" s="128">
        <v>11020</v>
      </c>
      <c r="D12" s="128"/>
      <c r="E12" s="128">
        <f t="shared" si="0"/>
        <v>23098.629999999997</v>
      </c>
      <c r="F12" s="149"/>
      <c r="G12" s="151"/>
      <c r="H12" s="151"/>
      <c r="I12" s="150"/>
    </row>
    <row r="13" spans="1:11" s="154" customFormat="1" ht="63.75" hidden="1" customHeight="1" x14ac:dyDescent="0.25">
      <c r="A13" s="153">
        <v>45610</v>
      </c>
      <c r="B13" s="155" t="s">
        <v>266</v>
      </c>
      <c r="C13" s="128">
        <v>4271.7</v>
      </c>
      <c r="D13" s="128"/>
      <c r="E13" s="128">
        <f t="shared" si="0"/>
        <v>18826.929999999997</v>
      </c>
      <c r="F13" s="149"/>
      <c r="G13" s="151"/>
      <c r="H13" s="151"/>
      <c r="I13" s="150"/>
    </row>
    <row r="14" spans="1:11" s="154" customFormat="1" ht="63.75" hidden="1" customHeight="1" x14ac:dyDescent="0.25">
      <c r="A14" s="153">
        <v>45610</v>
      </c>
      <c r="B14" s="155" t="s">
        <v>271</v>
      </c>
      <c r="C14" s="128">
        <v>6484.95</v>
      </c>
      <c r="D14" s="128"/>
      <c r="E14" s="128">
        <f t="shared" si="0"/>
        <v>12341.979999999996</v>
      </c>
      <c r="F14" s="149"/>
      <c r="G14" s="151"/>
      <c r="H14" s="151"/>
      <c r="I14" s="150"/>
    </row>
    <row r="15" spans="1:11" s="154" customFormat="1" ht="63.75" customHeight="1" x14ac:dyDescent="0.25">
      <c r="A15" s="153">
        <v>45611</v>
      </c>
      <c r="B15" s="155" t="s">
        <v>272</v>
      </c>
      <c r="C15" s="128"/>
      <c r="D15" s="179">
        <v>128063.03</v>
      </c>
      <c r="E15" s="128">
        <f t="shared" si="0"/>
        <v>140405.01</v>
      </c>
      <c r="F15" s="185">
        <v>213</v>
      </c>
      <c r="G15" s="188">
        <v>3966</v>
      </c>
      <c r="H15" s="187" t="s">
        <v>99</v>
      </c>
      <c r="I15" s="186" t="s">
        <v>62</v>
      </c>
      <c r="J15" s="154" t="s">
        <v>98</v>
      </c>
      <c r="K15" s="199"/>
    </row>
    <row r="16" spans="1:11" s="154" customFormat="1" ht="63.75" customHeight="1" x14ac:dyDescent="0.25">
      <c r="A16" s="153">
        <v>45611</v>
      </c>
      <c r="B16" s="155" t="s">
        <v>273</v>
      </c>
      <c r="C16" s="128"/>
      <c r="D16" s="179">
        <v>27840</v>
      </c>
      <c r="E16" s="128">
        <f t="shared" si="0"/>
        <v>168245.01</v>
      </c>
      <c r="F16" s="185">
        <v>261</v>
      </c>
      <c r="G16" s="188">
        <v>3918</v>
      </c>
      <c r="H16" s="188" t="s">
        <v>97</v>
      </c>
      <c r="I16" s="186" t="s">
        <v>49</v>
      </c>
    </row>
    <row r="17" spans="1:11" s="154" customFormat="1" ht="63.75" customHeight="1" x14ac:dyDescent="0.25">
      <c r="A17" s="153">
        <v>45611</v>
      </c>
      <c r="B17" s="155" t="s">
        <v>272</v>
      </c>
      <c r="C17" s="128"/>
      <c r="D17" s="179">
        <v>93777.14</v>
      </c>
      <c r="E17" s="128">
        <f t="shared" si="0"/>
        <v>262022.15000000002</v>
      </c>
      <c r="F17" s="185">
        <v>213</v>
      </c>
      <c r="G17" s="188">
        <v>3967</v>
      </c>
      <c r="H17" s="187" t="s">
        <v>100</v>
      </c>
      <c r="I17" s="186" t="s">
        <v>62</v>
      </c>
      <c r="K17" s="199"/>
    </row>
    <row r="18" spans="1:11" s="154" customFormat="1" ht="63.75" hidden="1" customHeight="1" x14ac:dyDescent="0.25">
      <c r="A18" s="153">
        <v>45611</v>
      </c>
      <c r="B18" s="155" t="s">
        <v>274</v>
      </c>
      <c r="C18" s="128">
        <v>152232.26</v>
      </c>
      <c r="D18" s="128"/>
      <c r="E18" s="128">
        <f t="shared" si="0"/>
        <v>109789.89000000001</v>
      </c>
      <c r="F18" s="149"/>
      <c r="G18" s="151"/>
      <c r="H18" s="151"/>
      <c r="I18" s="150"/>
    </row>
    <row r="19" spans="1:11" s="154" customFormat="1" ht="63.75" hidden="1" customHeight="1" x14ac:dyDescent="0.25">
      <c r="A19" s="153">
        <v>45611</v>
      </c>
      <c r="B19" s="155" t="s">
        <v>275</v>
      </c>
      <c r="C19" s="128">
        <v>50000</v>
      </c>
      <c r="D19" s="128"/>
      <c r="E19" s="128">
        <f t="shared" si="0"/>
        <v>59789.890000000014</v>
      </c>
      <c r="F19" s="149"/>
      <c r="G19" s="151"/>
      <c r="H19" s="151"/>
      <c r="I19" s="150"/>
    </row>
    <row r="20" spans="1:11" s="154" customFormat="1" ht="63.75" hidden="1" customHeight="1" x14ac:dyDescent="0.25">
      <c r="A20" s="153">
        <v>45611</v>
      </c>
      <c r="B20" s="155" t="s">
        <v>276</v>
      </c>
      <c r="C20" s="128">
        <v>7107</v>
      </c>
      <c r="D20" s="128"/>
      <c r="E20" s="128">
        <f t="shared" si="0"/>
        <v>52682.890000000014</v>
      </c>
      <c r="F20" s="149"/>
      <c r="G20" s="151"/>
      <c r="H20" s="151"/>
      <c r="I20" s="150"/>
    </row>
    <row r="21" spans="1:11" s="154" customFormat="1" ht="63.75" hidden="1" customHeight="1" x14ac:dyDescent="0.25">
      <c r="A21" s="153">
        <v>45611</v>
      </c>
      <c r="B21" s="155" t="s">
        <v>178</v>
      </c>
      <c r="C21" s="128">
        <v>30000</v>
      </c>
      <c r="D21" s="128"/>
      <c r="E21" s="128">
        <f t="shared" si="0"/>
        <v>22682.890000000014</v>
      </c>
      <c r="F21" s="149"/>
      <c r="G21" s="151"/>
      <c r="H21" s="151"/>
      <c r="I21" s="150"/>
    </row>
    <row r="22" spans="1:11" s="154" customFormat="1" ht="63.75" hidden="1" customHeight="1" x14ac:dyDescent="0.25">
      <c r="A22" s="153">
        <v>45611</v>
      </c>
      <c r="B22" s="155" t="s">
        <v>277</v>
      </c>
      <c r="C22" s="128">
        <v>2296.8000000000002</v>
      </c>
      <c r="D22" s="128"/>
      <c r="E22" s="128">
        <f t="shared" si="0"/>
        <v>20386.090000000015</v>
      </c>
      <c r="F22" s="149"/>
      <c r="G22" s="151"/>
      <c r="H22" s="151"/>
      <c r="I22" s="150"/>
    </row>
    <row r="23" spans="1:11" s="154" customFormat="1" ht="63.75" hidden="1" customHeight="1" x14ac:dyDescent="0.25">
      <c r="A23" s="153">
        <v>45611</v>
      </c>
      <c r="B23" s="155" t="s">
        <v>278</v>
      </c>
      <c r="C23" s="128">
        <v>2494</v>
      </c>
      <c r="D23" s="128"/>
      <c r="E23" s="128">
        <f t="shared" si="0"/>
        <v>17892.090000000015</v>
      </c>
      <c r="F23" s="149"/>
      <c r="G23" s="151"/>
      <c r="H23" s="151"/>
      <c r="I23" s="150"/>
    </row>
    <row r="24" spans="1:11" s="154" customFormat="1" ht="63.75" hidden="1" customHeight="1" x14ac:dyDescent="0.25">
      <c r="A24" s="153">
        <v>45611</v>
      </c>
      <c r="B24" s="155" t="s">
        <v>279</v>
      </c>
      <c r="C24" s="128">
        <v>3422</v>
      </c>
      <c r="D24" s="128"/>
      <c r="E24" s="128">
        <f t="shared" si="0"/>
        <v>14470.090000000015</v>
      </c>
      <c r="F24" s="149"/>
      <c r="G24" s="151"/>
      <c r="H24" s="151"/>
      <c r="I24" s="150"/>
    </row>
    <row r="25" spans="1:11" s="154" customFormat="1" ht="63.75" hidden="1" customHeight="1" x14ac:dyDescent="0.25">
      <c r="A25" s="153">
        <v>45611</v>
      </c>
      <c r="B25" s="155" t="s">
        <v>252</v>
      </c>
      <c r="C25" s="128">
        <v>11260.16</v>
      </c>
      <c r="D25" s="128"/>
      <c r="E25" s="128">
        <f t="shared" si="0"/>
        <v>3209.9300000000148</v>
      </c>
      <c r="F25" s="149"/>
      <c r="G25" s="151"/>
      <c r="H25" s="151"/>
      <c r="I25" s="150"/>
    </row>
    <row r="26" spans="1:11" s="154" customFormat="1" ht="63.75" hidden="1" customHeight="1" x14ac:dyDescent="0.25">
      <c r="A26" s="153">
        <v>45617</v>
      </c>
      <c r="B26" s="155" t="s">
        <v>280</v>
      </c>
      <c r="C26" s="128">
        <v>744</v>
      </c>
      <c r="D26" s="128"/>
      <c r="E26" s="128">
        <f t="shared" si="0"/>
        <v>2465.9300000000148</v>
      </c>
      <c r="F26" s="149"/>
      <c r="G26" s="151"/>
      <c r="H26" s="151"/>
      <c r="I26" s="150"/>
    </row>
    <row r="27" spans="1:11" s="154" customFormat="1" ht="63.75" customHeight="1" x14ac:dyDescent="0.25">
      <c r="A27" s="153">
        <v>45618</v>
      </c>
      <c r="B27" s="155" t="s">
        <v>281</v>
      </c>
      <c r="C27" s="128"/>
      <c r="D27" s="179">
        <v>7888</v>
      </c>
      <c r="E27" s="128">
        <f t="shared" si="0"/>
        <v>10353.930000000015</v>
      </c>
      <c r="F27" s="149">
        <v>248</v>
      </c>
      <c r="G27" s="151">
        <v>33940</v>
      </c>
      <c r="H27" s="151" t="s">
        <v>122</v>
      </c>
      <c r="I27" s="150" t="s">
        <v>66</v>
      </c>
    </row>
    <row r="28" spans="1:11" s="154" customFormat="1" ht="63.75" customHeight="1" x14ac:dyDescent="0.25">
      <c r="A28" s="153">
        <v>45618</v>
      </c>
      <c r="B28" s="155" t="s">
        <v>272</v>
      </c>
      <c r="C28" s="128"/>
      <c r="D28" s="179">
        <v>92912.33</v>
      </c>
      <c r="E28" s="128">
        <f t="shared" si="0"/>
        <v>103266.26000000001</v>
      </c>
      <c r="F28" s="185">
        <v>213</v>
      </c>
      <c r="G28" s="188">
        <v>3968</v>
      </c>
      <c r="H28" s="187" t="s">
        <v>128</v>
      </c>
      <c r="I28" s="186" t="s">
        <v>62</v>
      </c>
      <c r="J28" s="154">
        <v>2903.67</v>
      </c>
      <c r="K28" s="199">
        <f>D28+J28</f>
        <v>95816</v>
      </c>
    </row>
    <row r="29" spans="1:11" s="154" customFormat="1" ht="63.75" hidden="1" customHeight="1" x14ac:dyDescent="0.25">
      <c r="A29" s="153">
        <v>45618</v>
      </c>
      <c r="B29" s="155" t="s">
        <v>282</v>
      </c>
      <c r="C29" s="128">
        <v>71340</v>
      </c>
      <c r="D29" s="128"/>
      <c r="E29" s="128">
        <f t="shared" si="0"/>
        <v>31926.260000000009</v>
      </c>
      <c r="F29" s="149"/>
      <c r="G29" s="151"/>
      <c r="H29" s="151"/>
      <c r="I29" s="150"/>
    </row>
    <row r="30" spans="1:11" s="154" customFormat="1" ht="63.75" hidden="1" customHeight="1" x14ac:dyDescent="0.25">
      <c r="A30" s="153">
        <v>45621</v>
      </c>
      <c r="B30" s="155" t="s">
        <v>208</v>
      </c>
      <c r="C30" s="128">
        <v>25000</v>
      </c>
      <c r="D30" s="128"/>
      <c r="E30" s="128">
        <f t="shared" si="0"/>
        <v>6926.2600000000093</v>
      </c>
      <c r="F30" s="149"/>
      <c r="G30" s="151"/>
      <c r="H30" s="151"/>
      <c r="I30" s="150"/>
    </row>
    <row r="31" spans="1:11" s="154" customFormat="1" ht="63.75" customHeight="1" x14ac:dyDescent="0.25">
      <c r="A31" s="153">
        <v>45623</v>
      </c>
      <c r="B31" s="155" t="s">
        <v>283</v>
      </c>
      <c r="C31" s="128"/>
      <c r="D31" s="179">
        <v>61596</v>
      </c>
      <c r="E31" s="128">
        <f t="shared" si="0"/>
        <v>68522.260000000009</v>
      </c>
      <c r="F31" s="149">
        <v>248</v>
      </c>
      <c r="G31" s="151">
        <v>3951</v>
      </c>
      <c r="H31" s="151" t="s">
        <v>140</v>
      </c>
      <c r="I31" s="150" t="s">
        <v>66</v>
      </c>
    </row>
    <row r="32" spans="1:11" s="154" customFormat="1" ht="63.75" hidden="1" customHeight="1" x14ac:dyDescent="0.25">
      <c r="A32" s="153">
        <v>45624</v>
      </c>
      <c r="B32" s="155" t="s">
        <v>285</v>
      </c>
      <c r="C32" s="128">
        <v>7150</v>
      </c>
      <c r="D32" s="128"/>
      <c r="E32" s="128">
        <f t="shared" si="0"/>
        <v>61372.260000000009</v>
      </c>
      <c r="F32" s="149"/>
      <c r="G32" s="151"/>
      <c r="H32" s="151"/>
      <c r="I32" s="150"/>
    </row>
    <row r="33" spans="1:9" s="154" customFormat="1" ht="63.75" hidden="1" customHeight="1" x14ac:dyDescent="0.25">
      <c r="A33" s="153">
        <v>45624</v>
      </c>
      <c r="B33" s="155" t="s">
        <v>286</v>
      </c>
      <c r="C33" s="128">
        <v>1972</v>
      </c>
      <c r="D33" s="128"/>
      <c r="E33" s="128">
        <f t="shared" si="0"/>
        <v>59400.260000000009</v>
      </c>
      <c r="F33" s="149"/>
      <c r="G33" s="151"/>
      <c r="H33" s="151"/>
      <c r="I33" s="150"/>
    </row>
    <row r="34" spans="1:9" s="154" customFormat="1" ht="63.75" hidden="1" customHeight="1" x14ac:dyDescent="0.25">
      <c r="A34" s="153">
        <v>45624</v>
      </c>
      <c r="B34" s="155" t="s">
        <v>287</v>
      </c>
      <c r="C34" s="128">
        <v>3000</v>
      </c>
      <c r="D34" s="128"/>
      <c r="E34" s="128">
        <f t="shared" si="0"/>
        <v>56400.260000000009</v>
      </c>
      <c r="F34" s="149"/>
      <c r="G34" s="151"/>
      <c r="H34" s="151"/>
      <c r="I34" s="150"/>
    </row>
    <row r="35" spans="1:9" s="154" customFormat="1" ht="63.75" hidden="1" customHeight="1" x14ac:dyDescent="0.25">
      <c r="A35" s="153">
        <v>45624</v>
      </c>
      <c r="B35" s="155" t="s">
        <v>288</v>
      </c>
      <c r="C35" s="128">
        <v>1125</v>
      </c>
      <c r="D35" s="128"/>
      <c r="E35" s="128">
        <f t="shared" si="0"/>
        <v>55275.260000000009</v>
      </c>
      <c r="F35" s="149"/>
      <c r="G35" s="151"/>
      <c r="H35" s="151"/>
      <c r="I35" s="150"/>
    </row>
    <row r="36" spans="1:9" s="154" customFormat="1" ht="63.75" hidden="1" customHeight="1" x14ac:dyDescent="0.25">
      <c r="A36" s="153">
        <v>45624</v>
      </c>
      <c r="B36" s="155" t="s">
        <v>289</v>
      </c>
      <c r="C36" s="128">
        <v>31429.040000000001</v>
      </c>
      <c r="D36" s="128"/>
      <c r="E36" s="128">
        <f t="shared" si="0"/>
        <v>23846.220000000008</v>
      </c>
      <c r="F36" s="149"/>
      <c r="G36" s="151"/>
      <c r="H36" s="151"/>
      <c r="I36" s="150"/>
    </row>
    <row r="37" spans="1:9" s="154" customFormat="1" ht="63.75" hidden="1" customHeight="1" x14ac:dyDescent="0.25">
      <c r="A37" s="153">
        <v>45624</v>
      </c>
      <c r="B37" s="155" t="s">
        <v>289</v>
      </c>
      <c r="C37" s="128">
        <v>5814.71</v>
      </c>
      <c r="D37" s="128"/>
      <c r="E37" s="128">
        <f t="shared" si="0"/>
        <v>18031.510000000009</v>
      </c>
      <c r="F37" s="149"/>
      <c r="G37" s="151"/>
      <c r="H37" s="151"/>
      <c r="I37" s="150"/>
    </row>
    <row r="38" spans="1:9" s="154" customFormat="1" ht="63.75" customHeight="1" x14ac:dyDescent="0.25">
      <c r="A38" s="153">
        <v>45625</v>
      </c>
      <c r="B38" s="155" t="s">
        <v>273</v>
      </c>
      <c r="C38" s="128"/>
      <c r="D38" s="179">
        <v>11600</v>
      </c>
      <c r="E38" s="128">
        <f t="shared" si="0"/>
        <v>29631.510000000009</v>
      </c>
      <c r="F38" s="185">
        <v>261</v>
      </c>
      <c r="G38" s="188">
        <v>3952</v>
      </c>
      <c r="H38" s="188" t="s">
        <v>141</v>
      </c>
      <c r="I38" s="186" t="s">
        <v>49</v>
      </c>
    </row>
    <row r="39" spans="1:9" s="154" customFormat="1" ht="63.75" hidden="1" customHeight="1" x14ac:dyDescent="0.25">
      <c r="A39" s="153">
        <v>45626</v>
      </c>
      <c r="B39" s="155" t="s">
        <v>175</v>
      </c>
      <c r="C39" s="128">
        <v>20000</v>
      </c>
      <c r="D39" s="128"/>
      <c r="E39" s="128">
        <f t="shared" si="0"/>
        <v>9631.5100000000093</v>
      </c>
      <c r="F39" s="149"/>
      <c r="G39" s="151"/>
      <c r="H39" s="151"/>
      <c r="I39" s="150"/>
    </row>
  </sheetData>
  <autoFilter ref="A5:I39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45" t="s">
        <v>21</v>
      </c>
      <c r="H1" s="245"/>
      <c r="I1" s="245"/>
      <c r="J1" s="245"/>
      <c r="K1" s="246" t="s">
        <v>20</v>
      </c>
      <c r="L1" s="246"/>
      <c r="M1" s="246"/>
      <c r="N1" s="246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7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9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8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9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8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9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8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9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8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9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8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9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8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9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8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9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8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9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8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9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8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9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8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9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8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9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8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9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8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9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8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9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8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9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8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9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8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9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8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9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8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9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8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9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8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9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8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9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8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9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8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9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8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9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8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9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8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9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8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9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8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9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8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9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8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9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8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9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8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9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8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9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8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9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8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9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8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9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8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9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8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9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8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9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8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9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8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9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8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9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8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9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8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9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8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9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8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9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8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9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8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9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8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9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8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9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8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9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8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9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8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9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8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9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8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9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8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9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8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9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8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9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8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9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8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9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8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9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8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9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8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9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8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9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8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9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8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9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8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9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8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9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8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9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8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9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4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9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4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4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4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4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4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4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4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4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4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4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4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4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4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4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4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4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4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4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4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4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4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4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4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4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4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4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4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4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4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4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4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4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4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4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4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4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4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4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4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4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4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4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4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4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4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4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4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4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4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4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4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4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4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4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4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4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4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4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4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4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4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4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4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4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4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4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4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4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4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4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4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4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4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4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4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4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4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4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4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4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4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4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4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4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4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4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4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4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4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4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4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4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4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4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4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4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4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4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4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4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4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4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4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4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4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4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4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4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4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4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4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4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4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4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4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4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4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4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4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4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4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4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4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4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4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4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4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4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4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4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4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4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4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4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4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4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4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4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4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4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4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4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4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4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4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4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4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4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4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4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4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4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4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4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4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4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4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4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4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4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4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4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4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4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4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4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4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4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4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4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4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4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4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4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4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4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4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4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4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4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4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4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4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4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4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4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4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4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4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4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4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4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4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4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4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4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4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4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4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4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4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4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4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4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4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4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4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4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4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4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4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4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4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9"/>
  <sheetViews>
    <sheetView zoomScale="110" zoomScaleNormal="110" workbookViewId="0">
      <selection activeCell="H11" sqref="H11"/>
    </sheetView>
  </sheetViews>
  <sheetFormatPr baseColWidth="10" defaultColWidth="10.7109375" defaultRowHeight="12.75" x14ac:dyDescent="0.2"/>
  <cols>
    <col min="1" max="1" width="13.42578125" style="100" bestFit="1" customWidth="1"/>
    <col min="2" max="2" width="46.28515625" style="101" customWidth="1"/>
    <col min="3" max="3" width="9.85546875" style="100" customWidth="1"/>
    <col min="4" max="4" width="11" style="100" customWidth="1"/>
    <col min="5" max="5" width="9.5703125" style="100" customWidth="1"/>
    <col min="6" max="6" width="8.42578125" style="101" customWidth="1"/>
    <col min="7" max="7" width="14.140625" style="101" bestFit="1" customWidth="1"/>
    <col min="8" max="8" width="16.42578125" style="100" customWidth="1"/>
    <col min="9" max="9" width="17.140625" style="103" customWidth="1"/>
    <col min="10" max="16384" width="10.7109375" style="100"/>
  </cols>
  <sheetData>
    <row r="1" spans="1:11" s="95" customFormat="1" x14ac:dyDescent="0.2">
      <c r="A1" s="247" t="s">
        <v>8</v>
      </c>
      <c r="B1" s="247"/>
      <c r="C1" s="247"/>
      <c r="D1" s="247"/>
      <c r="E1" s="247"/>
      <c r="F1" s="247"/>
      <c r="G1" s="247"/>
      <c r="H1" s="247"/>
      <c r="I1" s="134"/>
    </row>
    <row r="2" spans="1:11" s="95" customFormat="1" ht="15.75" customHeight="1" thickBot="1" x14ac:dyDescent="0.25">
      <c r="A2" s="248" t="s">
        <v>36</v>
      </c>
      <c r="B2" s="248"/>
      <c r="C2" s="248"/>
      <c r="D2" s="248"/>
      <c r="E2" s="248"/>
      <c r="F2" s="248"/>
      <c r="G2" s="248"/>
      <c r="H2" s="248"/>
      <c r="I2" s="102"/>
      <c r="K2" s="95">
        <v>858.58</v>
      </c>
    </row>
    <row r="3" spans="1:11" s="98" customFormat="1" x14ac:dyDescent="0.25">
      <c r="A3" s="96" t="s">
        <v>1</v>
      </c>
      <c r="B3" s="97" t="s">
        <v>7</v>
      </c>
      <c r="C3" s="97" t="s">
        <v>4</v>
      </c>
      <c r="D3" s="97" t="s">
        <v>5</v>
      </c>
      <c r="E3" s="97"/>
      <c r="F3" s="97" t="s">
        <v>6</v>
      </c>
      <c r="G3" s="97" t="s">
        <v>25</v>
      </c>
      <c r="H3" s="111" t="s">
        <v>33</v>
      </c>
      <c r="I3" s="112" t="s">
        <v>34</v>
      </c>
    </row>
    <row r="4" spans="1:11" s="99" customFormat="1" x14ac:dyDescent="0.2">
      <c r="C4" s="106">
        <v>0</v>
      </c>
      <c r="E4" s="107">
        <v>2360.02</v>
      </c>
      <c r="F4" s="145"/>
      <c r="G4" s="145"/>
      <c r="H4" s="145"/>
      <c r="I4" s="152"/>
    </row>
    <row r="5" spans="1:11" s="228" customFormat="1" x14ac:dyDescent="0.2">
      <c r="A5" s="230">
        <v>45597</v>
      </c>
      <c r="B5" s="228" t="s">
        <v>301</v>
      </c>
      <c r="C5" s="229">
        <v>250</v>
      </c>
      <c r="D5" s="107"/>
      <c r="E5" s="108">
        <f>E4-C5+D5</f>
        <v>2110.02</v>
      </c>
      <c r="F5" s="145"/>
      <c r="G5" s="145"/>
      <c r="H5" s="145"/>
      <c r="I5" s="152"/>
    </row>
    <row r="6" spans="1:11" s="228" customFormat="1" x14ac:dyDescent="0.2">
      <c r="A6" s="230">
        <v>45597</v>
      </c>
      <c r="B6" s="228" t="s">
        <v>302</v>
      </c>
      <c r="C6" s="229">
        <v>40</v>
      </c>
      <c r="D6" s="107"/>
      <c r="E6" s="108">
        <f t="shared" ref="E6:E19" si="0">E5-C6+D6</f>
        <v>2070.02</v>
      </c>
      <c r="F6" s="145"/>
      <c r="G6" s="145"/>
      <c r="H6" s="145"/>
      <c r="I6" s="152"/>
    </row>
    <row r="7" spans="1:11" s="228" customFormat="1" x14ac:dyDescent="0.2">
      <c r="A7" s="231"/>
      <c r="B7" s="232"/>
      <c r="C7" s="229">
        <v>0</v>
      </c>
      <c r="D7" s="107">
        <v>0</v>
      </c>
      <c r="E7" s="108">
        <f t="shared" si="0"/>
        <v>2070.02</v>
      </c>
      <c r="F7" s="233"/>
      <c r="G7" s="145"/>
      <c r="H7" s="145"/>
      <c r="I7" s="152"/>
    </row>
    <row r="8" spans="1:11" s="228" customFormat="1" x14ac:dyDescent="0.2">
      <c r="A8" s="231"/>
      <c r="B8" s="232"/>
      <c r="C8" s="229">
        <v>0</v>
      </c>
      <c r="D8" s="107">
        <v>0</v>
      </c>
      <c r="E8" s="108">
        <f t="shared" si="0"/>
        <v>2070.02</v>
      </c>
      <c r="F8" s="144"/>
      <c r="G8" s="144"/>
      <c r="H8" s="144"/>
      <c r="I8" s="144"/>
    </row>
    <row r="9" spans="1:11" s="99" customFormat="1" x14ac:dyDescent="0.2">
      <c r="A9" s="104"/>
      <c r="B9" s="105"/>
      <c r="C9" s="106">
        <v>0</v>
      </c>
      <c r="D9" s="107">
        <v>0</v>
      </c>
      <c r="E9" s="108">
        <f t="shared" si="0"/>
        <v>2070.02</v>
      </c>
      <c r="F9" s="147"/>
      <c r="G9" s="146"/>
      <c r="H9" s="146"/>
      <c r="I9" s="144"/>
    </row>
    <row r="10" spans="1:11" s="99" customFormat="1" x14ac:dyDescent="0.2">
      <c r="A10" s="104"/>
      <c r="B10" s="105"/>
      <c r="C10" s="106">
        <v>0</v>
      </c>
      <c r="D10" s="107">
        <v>0</v>
      </c>
      <c r="E10" s="108">
        <f t="shared" si="0"/>
        <v>2070.02</v>
      </c>
      <c r="F10" s="144"/>
      <c r="G10" s="144"/>
      <c r="H10" s="144"/>
      <c r="I10" s="144"/>
    </row>
    <row r="11" spans="1:11" s="99" customFormat="1" x14ac:dyDescent="0.2">
      <c r="A11" s="104"/>
      <c r="B11" s="105"/>
      <c r="C11" s="106">
        <v>0</v>
      </c>
      <c r="D11" s="107">
        <v>0</v>
      </c>
      <c r="E11" s="108">
        <f t="shared" si="0"/>
        <v>2070.02</v>
      </c>
      <c r="F11" s="144"/>
      <c r="G11" s="144"/>
      <c r="H11" s="144"/>
      <c r="I11" s="144"/>
    </row>
    <row r="12" spans="1:11" s="99" customFormat="1" x14ac:dyDescent="0.2">
      <c r="A12" s="104"/>
      <c r="B12" s="105"/>
      <c r="C12" s="106">
        <v>0</v>
      </c>
      <c r="D12" s="107">
        <v>0</v>
      </c>
      <c r="E12" s="108">
        <f t="shared" si="0"/>
        <v>2070.02</v>
      </c>
      <c r="F12" s="140"/>
      <c r="G12" s="138"/>
      <c r="H12" s="138"/>
      <c r="I12" s="139"/>
    </row>
    <row r="13" spans="1:11" s="99" customFormat="1" x14ac:dyDescent="0.2">
      <c r="A13" s="104"/>
      <c r="B13" s="105"/>
      <c r="C13" s="106">
        <v>0</v>
      </c>
      <c r="D13" s="107">
        <v>0</v>
      </c>
      <c r="E13" s="108">
        <f t="shared" si="0"/>
        <v>2070.02</v>
      </c>
      <c r="F13" s="140"/>
      <c r="G13" s="138"/>
      <c r="H13" s="138"/>
      <c r="I13" s="139"/>
    </row>
    <row r="14" spans="1:11" s="99" customFormat="1" x14ac:dyDescent="0.2">
      <c r="A14" s="129"/>
      <c r="B14" s="130"/>
      <c r="C14" s="131">
        <v>0</v>
      </c>
      <c r="D14" s="107">
        <v>0</v>
      </c>
      <c r="E14" s="108">
        <f t="shared" si="0"/>
        <v>2070.02</v>
      </c>
      <c r="F14" s="140"/>
      <c r="G14" s="138"/>
      <c r="H14" s="138"/>
      <c r="I14" s="139"/>
    </row>
    <row r="15" spans="1:11" s="99" customFormat="1" x14ac:dyDescent="0.2">
      <c r="A15" s="129"/>
      <c r="B15" s="130"/>
      <c r="C15" s="131">
        <v>0</v>
      </c>
      <c r="D15" s="107">
        <v>0</v>
      </c>
      <c r="E15" s="108">
        <f t="shared" si="0"/>
        <v>2070.02</v>
      </c>
      <c r="F15" s="138"/>
      <c r="G15" s="138"/>
      <c r="H15" s="138"/>
      <c r="I15" s="139"/>
    </row>
    <row r="16" spans="1:11" s="99" customFormat="1" x14ac:dyDescent="0.2">
      <c r="A16" s="129"/>
      <c r="B16" s="130"/>
      <c r="C16" s="131">
        <v>0</v>
      </c>
      <c r="D16" s="107">
        <v>0</v>
      </c>
      <c r="E16" s="108">
        <f t="shared" si="0"/>
        <v>2070.02</v>
      </c>
      <c r="F16" s="140"/>
      <c r="G16" s="138"/>
      <c r="H16" s="138"/>
      <c r="I16" s="139"/>
    </row>
    <row r="17" spans="1:9" s="99" customFormat="1" x14ac:dyDescent="0.2">
      <c r="A17" s="104"/>
      <c r="B17" s="105"/>
      <c r="C17" s="131">
        <v>0</v>
      </c>
      <c r="D17" s="141">
        <v>0</v>
      </c>
      <c r="E17" s="108">
        <f t="shared" si="0"/>
        <v>2070.02</v>
      </c>
      <c r="F17" s="109"/>
      <c r="G17" s="109"/>
      <c r="H17" s="109"/>
      <c r="I17" s="110"/>
    </row>
    <row r="18" spans="1:9" s="99" customFormat="1" x14ac:dyDescent="0.2">
      <c r="A18" s="104"/>
      <c r="B18" s="105"/>
      <c r="C18" s="131">
        <v>0</v>
      </c>
      <c r="D18" s="107">
        <v>0</v>
      </c>
      <c r="E18" s="108">
        <f t="shared" si="0"/>
        <v>2070.02</v>
      </c>
      <c r="F18" s="135"/>
      <c r="G18" s="109"/>
      <c r="H18" s="109"/>
      <c r="I18" s="110"/>
    </row>
    <row r="19" spans="1:9" s="99" customFormat="1" x14ac:dyDescent="0.2">
      <c r="A19" s="129"/>
      <c r="B19" s="105"/>
      <c r="C19" s="131">
        <v>0</v>
      </c>
      <c r="D19" s="142">
        <v>0</v>
      </c>
      <c r="E19" s="108">
        <f t="shared" si="0"/>
        <v>2070.02</v>
      </c>
      <c r="F19" s="143"/>
      <c r="G19" s="109"/>
      <c r="H19" s="109"/>
      <c r="I19" s="110"/>
    </row>
    <row r="20" spans="1:9" s="99" customFormat="1" x14ac:dyDescent="0.2">
      <c r="A20" s="129"/>
      <c r="B20" s="130"/>
      <c r="C20" s="131">
        <v>0</v>
      </c>
      <c r="D20" s="107">
        <v>0</v>
      </c>
      <c r="E20" s="133">
        <f t="shared" ref="E20:E79" si="1">D20-C20+E19</f>
        <v>2070.02</v>
      </c>
      <c r="F20" s="109"/>
      <c r="G20" s="109"/>
      <c r="H20" s="109"/>
      <c r="I20" s="110"/>
    </row>
    <row r="21" spans="1:9" s="99" customFormat="1" x14ac:dyDescent="0.2">
      <c r="A21" s="129"/>
      <c r="B21" s="130"/>
      <c r="C21" s="131">
        <v>0</v>
      </c>
      <c r="D21" s="107">
        <v>0</v>
      </c>
      <c r="E21" s="133">
        <f t="shared" si="1"/>
        <v>2070.02</v>
      </c>
      <c r="F21" s="135"/>
      <c r="G21" s="109"/>
      <c r="H21" s="109"/>
      <c r="I21" s="110"/>
    </row>
    <row r="22" spans="1:9" s="99" customFormat="1" x14ac:dyDescent="0.2">
      <c r="A22" s="129"/>
      <c r="B22" s="130"/>
      <c r="C22" s="131">
        <v>0</v>
      </c>
      <c r="D22" s="107">
        <v>0</v>
      </c>
      <c r="E22" s="133">
        <f t="shared" si="1"/>
        <v>2070.02</v>
      </c>
      <c r="F22" s="135"/>
      <c r="G22" s="109"/>
      <c r="H22" s="109"/>
      <c r="I22" s="110"/>
    </row>
    <row r="23" spans="1:9" s="99" customFormat="1" x14ac:dyDescent="0.2">
      <c r="A23" s="129"/>
      <c r="B23" s="130"/>
      <c r="C23" s="131">
        <v>0</v>
      </c>
      <c r="D23" s="107">
        <v>0</v>
      </c>
      <c r="E23" s="133">
        <f t="shared" si="1"/>
        <v>2070.02</v>
      </c>
      <c r="F23" s="135"/>
      <c r="G23" s="109"/>
      <c r="H23" s="109"/>
      <c r="I23" s="110"/>
    </row>
    <row r="24" spans="1:9" s="99" customFormat="1" x14ac:dyDescent="0.2">
      <c r="A24" s="129"/>
      <c r="B24" s="130"/>
      <c r="C24" s="131">
        <v>0</v>
      </c>
      <c r="D24" s="107">
        <v>0</v>
      </c>
      <c r="E24" s="133">
        <f t="shared" si="1"/>
        <v>2070.02</v>
      </c>
      <c r="F24" s="109"/>
      <c r="G24" s="109"/>
      <c r="H24" s="109"/>
      <c r="I24" s="110"/>
    </row>
    <row r="25" spans="1:9" s="99" customFormat="1" x14ac:dyDescent="0.2">
      <c r="A25" s="129"/>
      <c r="B25" s="130"/>
      <c r="C25" s="131">
        <v>0</v>
      </c>
      <c r="D25" s="107">
        <v>0</v>
      </c>
      <c r="E25" s="133">
        <f t="shared" si="1"/>
        <v>2070.02</v>
      </c>
      <c r="F25" s="109"/>
      <c r="G25" s="109"/>
      <c r="H25" s="109"/>
      <c r="I25" s="110"/>
    </row>
    <row r="26" spans="1:9" s="99" customFormat="1" x14ac:dyDescent="0.2">
      <c r="A26" s="129"/>
      <c r="B26" s="130"/>
      <c r="C26" s="131">
        <v>0</v>
      </c>
      <c r="D26" s="107">
        <v>0</v>
      </c>
      <c r="E26" s="133">
        <f t="shared" si="1"/>
        <v>2070.02</v>
      </c>
      <c r="F26" s="109"/>
      <c r="G26" s="109"/>
      <c r="H26" s="109"/>
      <c r="I26" s="110"/>
    </row>
    <row r="27" spans="1:9" s="99" customFormat="1" x14ac:dyDescent="0.2">
      <c r="A27" s="129"/>
      <c r="B27" s="130"/>
      <c r="C27" s="131">
        <v>0</v>
      </c>
      <c r="D27" s="107">
        <v>0</v>
      </c>
      <c r="E27" s="133">
        <f t="shared" si="1"/>
        <v>2070.02</v>
      </c>
      <c r="F27" s="109"/>
      <c r="G27" s="109"/>
      <c r="H27" s="109"/>
      <c r="I27" s="110"/>
    </row>
    <row r="28" spans="1:9" s="99" customFormat="1" x14ac:dyDescent="0.2">
      <c r="A28" s="129"/>
      <c r="B28" s="130"/>
      <c r="C28" s="131">
        <v>0</v>
      </c>
      <c r="D28" s="107">
        <v>0</v>
      </c>
      <c r="E28" s="133">
        <f t="shared" si="1"/>
        <v>2070.02</v>
      </c>
      <c r="F28" s="109"/>
      <c r="G28" s="109"/>
      <c r="H28" s="109"/>
      <c r="I28" s="110"/>
    </row>
    <row r="29" spans="1:9" s="99" customFormat="1" x14ac:dyDescent="0.2">
      <c r="A29" s="129"/>
      <c r="B29" s="130"/>
      <c r="C29" s="131">
        <v>0</v>
      </c>
      <c r="D29" s="107">
        <v>0</v>
      </c>
      <c r="E29" s="133">
        <f t="shared" si="1"/>
        <v>2070.02</v>
      </c>
      <c r="F29" s="109"/>
      <c r="G29" s="109"/>
      <c r="H29" s="109"/>
      <c r="I29" s="110"/>
    </row>
    <row r="30" spans="1:9" s="99" customFormat="1" x14ac:dyDescent="0.2">
      <c r="A30" s="129"/>
      <c r="B30" s="130"/>
      <c r="C30" s="131">
        <v>0</v>
      </c>
      <c r="D30" s="107">
        <v>0</v>
      </c>
      <c r="E30" s="133">
        <f t="shared" si="1"/>
        <v>2070.02</v>
      </c>
      <c r="F30" s="109"/>
      <c r="G30" s="109"/>
      <c r="H30" s="109"/>
      <c r="I30" s="110"/>
    </row>
    <row r="31" spans="1:9" s="99" customFormat="1" x14ac:dyDescent="0.2">
      <c r="A31" s="129"/>
      <c r="B31" s="130"/>
      <c r="C31" s="131">
        <v>0</v>
      </c>
      <c r="D31" s="107">
        <v>0</v>
      </c>
      <c r="E31" s="133">
        <f t="shared" si="1"/>
        <v>2070.02</v>
      </c>
      <c r="F31" s="109"/>
      <c r="G31" s="109"/>
      <c r="H31" s="109"/>
      <c r="I31" s="110"/>
    </row>
    <row r="32" spans="1:9" s="99" customFormat="1" x14ac:dyDescent="0.2">
      <c r="A32" s="129"/>
      <c r="B32" s="130"/>
      <c r="C32" s="131">
        <v>0</v>
      </c>
      <c r="D32" s="107">
        <v>0</v>
      </c>
      <c r="E32" s="133">
        <f t="shared" si="1"/>
        <v>2070.02</v>
      </c>
      <c r="F32" s="109"/>
      <c r="G32" s="109"/>
      <c r="H32" s="109"/>
      <c r="I32" s="110"/>
    </row>
    <row r="33" spans="1:9" s="99" customFormat="1" x14ac:dyDescent="0.2">
      <c r="A33" s="129"/>
      <c r="B33" s="130"/>
      <c r="C33" s="131">
        <v>0</v>
      </c>
      <c r="D33" s="107">
        <v>0</v>
      </c>
      <c r="E33" s="133">
        <f t="shared" si="1"/>
        <v>2070.02</v>
      </c>
      <c r="F33" s="109"/>
      <c r="G33" s="109"/>
      <c r="H33" s="109"/>
      <c r="I33" s="110"/>
    </row>
    <row r="34" spans="1:9" s="99" customFormat="1" x14ac:dyDescent="0.2">
      <c r="A34" s="129"/>
      <c r="B34" s="130"/>
      <c r="C34" s="131">
        <v>0</v>
      </c>
      <c r="D34" s="107">
        <v>0</v>
      </c>
      <c r="E34" s="133">
        <f t="shared" si="1"/>
        <v>2070.02</v>
      </c>
      <c r="F34" s="109"/>
      <c r="G34" s="109"/>
      <c r="H34" s="109"/>
      <c r="I34" s="110"/>
    </row>
    <row r="35" spans="1:9" s="99" customFormat="1" x14ac:dyDescent="0.2">
      <c r="A35" s="129"/>
      <c r="B35" s="130"/>
      <c r="C35" s="131">
        <v>0</v>
      </c>
      <c r="D35" s="107">
        <v>0</v>
      </c>
      <c r="E35" s="133">
        <f t="shared" si="1"/>
        <v>2070.02</v>
      </c>
      <c r="F35" s="109"/>
      <c r="G35" s="109"/>
      <c r="H35" s="109"/>
      <c r="I35" s="110"/>
    </row>
    <row r="36" spans="1:9" s="99" customFormat="1" x14ac:dyDescent="0.2">
      <c r="A36" s="129"/>
      <c r="B36" s="130"/>
      <c r="C36" s="131">
        <v>0</v>
      </c>
      <c r="D36" s="132">
        <v>0</v>
      </c>
      <c r="E36" s="133">
        <f t="shared" si="1"/>
        <v>2070.02</v>
      </c>
      <c r="F36" s="109"/>
      <c r="G36" s="109"/>
      <c r="H36" s="109"/>
      <c r="I36" s="136"/>
    </row>
    <row r="37" spans="1:9" s="99" customFormat="1" x14ac:dyDescent="0.2">
      <c r="A37" s="129"/>
      <c r="B37" s="130"/>
      <c r="C37" s="131">
        <v>0</v>
      </c>
      <c r="D37" s="132">
        <v>0</v>
      </c>
      <c r="E37" s="133">
        <f t="shared" si="1"/>
        <v>2070.02</v>
      </c>
      <c r="F37" s="109"/>
      <c r="G37" s="109"/>
      <c r="H37" s="109"/>
      <c r="I37" s="110"/>
    </row>
    <row r="38" spans="1:9" s="99" customFormat="1" x14ac:dyDescent="0.2">
      <c r="A38" s="129"/>
      <c r="B38" s="130"/>
      <c r="C38" s="131">
        <v>0</v>
      </c>
      <c r="D38" s="132">
        <v>0</v>
      </c>
      <c r="E38" s="133">
        <f t="shared" si="1"/>
        <v>2070.02</v>
      </c>
      <c r="F38" s="109"/>
      <c r="G38" s="109"/>
      <c r="H38" s="109"/>
      <c r="I38" s="110"/>
    </row>
    <row r="39" spans="1:9" s="99" customFormat="1" x14ac:dyDescent="0.2">
      <c r="A39" s="129"/>
      <c r="B39" s="130"/>
      <c r="C39" s="131">
        <v>0</v>
      </c>
      <c r="D39" s="132">
        <v>0</v>
      </c>
      <c r="E39" s="133">
        <f t="shared" si="1"/>
        <v>2070.02</v>
      </c>
      <c r="F39" s="109"/>
      <c r="G39" s="109"/>
      <c r="H39" s="109"/>
      <c r="I39" s="110"/>
    </row>
    <row r="40" spans="1:9" s="99" customFormat="1" x14ac:dyDescent="0.2">
      <c r="A40" s="129"/>
      <c r="B40" s="130"/>
      <c r="C40" s="131">
        <v>0</v>
      </c>
      <c r="D40" s="132">
        <v>0</v>
      </c>
      <c r="E40" s="133">
        <f t="shared" si="1"/>
        <v>2070.02</v>
      </c>
      <c r="F40" s="109"/>
      <c r="G40" s="109"/>
      <c r="H40" s="109"/>
      <c r="I40" s="110"/>
    </row>
    <row r="41" spans="1:9" s="99" customFormat="1" x14ac:dyDescent="0.2">
      <c r="A41" s="129"/>
      <c r="B41" s="130"/>
      <c r="C41" s="131">
        <v>0</v>
      </c>
      <c r="D41" s="132">
        <v>0</v>
      </c>
      <c r="E41" s="133">
        <f t="shared" si="1"/>
        <v>2070.02</v>
      </c>
      <c r="F41" s="109"/>
      <c r="G41" s="109"/>
      <c r="H41" s="109"/>
      <c r="I41" s="110"/>
    </row>
    <row r="42" spans="1:9" s="99" customFormat="1" x14ac:dyDescent="0.2">
      <c r="A42" s="129"/>
      <c r="B42" s="130"/>
      <c r="C42" s="131">
        <v>0</v>
      </c>
      <c r="D42" s="132">
        <v>0</v>
      </c>
      <c r="E42" s="133">
        <f t="shared" si="1"/>
        <v>2070.02</v>
      </c>
      <c r="F42" s="109"/>
      <c r="G42" s="109"/>
      <c r="H42" s="109"/>
      <c r="I42" s="110"/>
    </row>
    <row r="43" spans="1:9" s="99" customFormat="1" x14ac:dyDescent="0.2">
      <c r="A43" s="129"/>
      <c r="B43" s="130"/>
      <c r="C43" s="131">
        <v>0</v>
      </c>
      <c r="D43" s="132">
        <v>0</v>
      </c>
      <c r="E43" s="133">
        <f t="shared" si="1"/>
        <v>2070.02</v>
      </c>
      <c r="F43" s="109"/>
      <c r="G43" s="109"/>
      <c r="H43" s="109"/>
      <c r="I43" s="110"/>
    </row>
    <row r="44" spans="1:9" s="99" customFormat="1" x14ac:dyDescent="0.2">
      <c r="A44" s="129"/>
      <c r="B44" s="130"/>
      <c r="C44" s="131">
        <v>0</v>
      </c>
      <c r="D44" s="132">
        <v>0</v>
      </c>
      <c r="E44" s="133">
        <f t="shared" si="1"/>
        <v>2070.02</v>
      </c>
      <c r="F44" s="109"/>
      <c r="G44" s="109"/>
      <c r="H44" s="109"/>
      <c r="I44" s="110"/>
    </row>
    <row r="45" spans="1:9" s="99" customFormat="1" x14ac:dyDescent="0.2">
      <c r="A45" s="129"/>
      <c r="B45" s="130"/>
      <c r="C45" s="131">
        <v>0</v>
      </c>
      <c r="D45" s="132">
        <v>0</v>
      </c>
      <c r="E45" s="133">
        <f t="shared" si="1"/>
        <v>2070.02</v>
      </c>
      <c r="F45" s="109"/>
      <c r="G45" s="109"/>
      <c r="H45" s="109"/>
      <c r="I45" s="110"/>
    </row>
    <row r="46" spans="1:9" s="99" customFormat="1" x14ac:dyDescent="0.2">
      <c r="A46" s="129"/>
      <c r="B46" s="130"/>
      <c r="C46" s="131">
        <v>0</v>
      </c>
      <c r="D46" s="132">
        <v>0</v>
      </c>
      <c r="E46" s="133">
        <f t="shared" si="1"/>
        <v>2070.02</v>
      </c>
      <c r="F46" s="109"/>
      <c r="G46" s="109"/>
      <c r="H46" s="109"/>
      <c r="I46" s="110"/>
    </row>
    <row r="47" spans="1:9" s="99" customFormat="1" x14ac:dyDescent="0.2">
      <c r="A47" s="129"/>
      <c r="B47" s="130"/>
      <c r="C47" s="131">
        <v>0</v>
      </c>
      <c r="D47" s="132">
        <v>0</v>
      </c>
      <c r="E47" s="133">
        <f t="shared" si="1"/>
        <v>2070.02</v>
      </c>
      <c r="F47" s="109"/>
      <c r="G47" s="109"/>
      <c r="H47" s="109"/>
      <c r="I47" s="110"/>
    </row>
    <row r="48" spans="1:9" s="99" customFormat="1" x14ac:dyDescent="0.2">
      <c r="A48" s="129"/>
      <c r="B48" s="130"/>
      <c r="C48" s="131">
        <v>0</v>
      </c>
      <c r="D48" s="132">
        <v>0</v>
      </c>
      <c r="E48" s="133">
        <f t="shared" si="1"/>
        <v>2070.02</v>
      </c>
      <c r="F48" s="109"/>
      <c r="G48" s="109"/>
      <c r="H48" s="109"/>
      <c r="I48" s="110"/>
    </row>
    <row r="49" spans="1:9" s="99" customFormat="1" x14ac:dyDescent="0.2">
      <c r="A49" s="129"/>
      <c r="B49" s="130"/>
      <c r="C49" s="131">
        <v>0</v>
      </c>
      <c r="D49" s="132">
        <v>0</v>
      </c>
      <c r="E49" s="133">
        <f t="shared" si="1"/>
        <v>2070.02</v>
      </c>
      <c r="F49" s="109"/>
      <c r="G49" s="109"/>
      <c r="H49" s="109"/>
      <c r="I49" s="110"/>
    </row>
    <row r="50" spans="1:9" s="99" customFormat="1" x14ac:dyDescent="0.2">
      <c r="A50" s="129"/>
      <c r="B50" s="130"/>
      <c r="C50" s="131">
        <v>0</v>
      </c>
      <c r="D50" s="132">
        <v>0</v>
      </c>
      <c r="E50" s="133">
        <f t="shared" si="1"/>
        <v>2070.02</v>
      </c>
      <c r="F50" s="109"/>
      <c r="G50" s="109"/>
      <c r="H50" s="109"/>
      <c r="I50" s="110"/>
    </row>
    <row r="51" spans="1:9" s="99" customFormat="1" x14ac:dyDescent="0.2">
      <c r="A51" s="129"/>
      <c r="B51" s="130"/>
      <c r="C51" s="131">
        <v>0</v>
      </c>
      <c r="D51" s="132">
        <v>0</v>
      </c>
      <c r="E51" s="133">
        <f t="shared" si="1"/>
        <v>2070.02</v>
      </c>
      <c r="F51" s="109"/>
      <c r="G51" s="109"/>
      <c r="H51" s="109"/>
      <c r="I51" s="110"/>
    </row>
    <row r="52" spans="1:9" s="99" customFormat="1" x14ac:dyDescent="0.2">
      <c r="A52" s="129"/>
      <c r="B52" s="130"/>
      <c r="C52" s="131">
        <v>0</v>
      </c>
      <c r="D52" s="132">
        <v>0</v>
      </c>
      <c r="E52" s="133">
        <f t="shared" si="1"/>
        <v>2070.02</v>
      </c>
      <c r="F52" s="109"/>
      <c r="G52" s="109"/>
      <c r="H52" s="109"/>
      <c r="I52" s="110"/>
    </row>
    <row r="53" spans="1:9" s="99" customFormat="1" x14ac:dyDescent="0.2">
      <c r="A53" s="129"/>
      <c r="B53" s="130"/>
      <c r="C53" s="131">
        <v>0</v>
      </c>
      <c r="D53" s="132">
        <v>0</v>
      </c>
      <c r="E53" s="133">
        <f t="shared" si="1"/>
        <v>2070.02</v>
      </c>
      <c r="F53" s="109"/>
      <c r="G53" s="109"/>
      <c r="H53" s="109"/>
      <c r="I53" s="110"/>
    </row>
    <row r="54" spans="1:9" s="99" customFormat="1" x14ac:dyDescent="0.2">
      <c r="A54" s="129"/>
      <c r="B54" s="130"/>
      <c r="C54" s="131">
        <v>0</v>
      </c>
      <c r="D54" s="132">
        <v>0</v>
      </c>
      <c r="E54" s="133">
        <f t="shared" si="1"/>
        <v>2070.02</v>
      </c>
      <c r="F54" s="109"/>
      <c r="G54" s="109"/>
      <c r="H54" s="109"/>
      <c r="I54" s="110"/>
    </row>
    <row r="55" spans="1:9" s="99" customFormat="1" x14ac:dyDescent="0.2">
      <c r="A55" s="129"/>
      <c r="B55" s="130"/>
      <c r="C55" s="131">
        <v>0</v>
      </c>
      <c r="D55" s="132">
        <v>0</v>
      </c>
      <c r="E55" s="133">
        <f t="shared" si="1"/>
        <v>2070.02</v>
      </c>
      <c r="F55" s="109"/>
      <c r="G55" s="109"/>
      <c r="H55" s="109"/>
      <c r="I55" s="110"/>
    </row>
    <row r="56" spans="1:9" s="99" customFormat="1" x14ac:dyDescent="0.2">
      <c r="A56" s="129"/>
      <c r="B56" s="130"/>
      <c r="C56" s="131">
        <v>0</v>
      </c>
      <c r="D56" s="132">
        <v>0</v>
      </c>
      <c r="E56" s="133">
        <f t="shared" si="1"/>
        <v>2070.02</v>
      </c>
      <c r="F56" s="109"/>
      <c r="G56" s="109"/>
      <c r="H56" s="109"/>
      <c r="I56" s="110"/>
    </row>
    <row r="57" spans="1:9" s="99" customFormat="1" x14ac:dyDescent="0.2">
      <c r="A57" s="129"/>
      <c r="B57" s="130"/>
      <c r="C57" s="131">
        <v>0</v>
      </c>
      <c r="D57" s="132">
        <v>0</v>
      </c>
      <c r="E57" s="133">
        <f t="shared" si="1"/>
        <v>2070.02</v>
      </c>
      <c r="F57" s="109"/>
      <c r="G57" s="109"/>
      <c r="H57" s="109"/>
      <c r="I57" s="110"/>
    </row>
    <row r="58" spans="1:9" s="99" customFormat="1" x14ac:dyDescent="0.2">
      <c r="A58" s="129"/>
      <c r="B58" s="130"/>
      <c r="C58" s="131">
        <v>0</v>
      </c>
      <c r="D58" s="132">
        <v>0</v>
      </c>
      <c r="E58" s="133">
        <f t="shared" si="1"/>
        <v>2070.02</v>
      </c>
      <c r="F58" s="109"/>
      <c r="G58" s="109"/>
      <c r="H58" s="109"/>
      <c r="I58" s="110"/>
    </row>
    <row r="59" spans="1:9" s="99" customFormat="1" x14ac:dyDescent="0.2">
      <c r="A59" s="129"/>
      <c r="B59" s="130"/>
      <c r="C59" s="131">
        <v>0</v>
      </c>
      <c r="D59" s="132">
        <v>0</v>
      </c>
      <c r="E59" s="133">
        <f t="shared" si="1"/>
        <v>2070.02</v>
      </c>
      <c r="F59" s="109"/>
      <c r="G59" s="109"/>
      <c r="H59" s="109"/>
      <c r="I59" s="110"/>
    </row>
    <row r="60" spans="1:9" s="99" customFormat="1" x14ac:dyDescent="0.2">
      <c r="A60" s="129"/>
      <c r="B60" s="130"/>
      <c r="C60" s="131">
        <v>0</v>
      </c>
      <c r="D60" s="132">
        <v>0</v>
      </c>
      <c r="E60" s="133">
        <f t="shared" si="1"/>
        <v>2070.02</v>
      </c>
      <c r="F60" s="109"/>
      <c r="G60" s="109"/>
      <c r="H60" s="109"/>
      <c r="I60" s="110"/>
    </row>
    <row r="61" spans="1:9" s="99" customFormat="1" x14ac:dyDescent="0.2">
      <c r="A61" s="129"/>
      <c r="B61" s="130"/>
      <c r="C61" s="131">
        <v>0</v>
      </c>
      <c r="D61" s="132">
        <v>0</v>
      </c>
      <c r="E61" s="133">
        <f t="shared" si="1"/>
        <v>2070.02</v>
      </c>
      <c r="F61" s="109"/>
      <c r="G61" s="109"/>
      <c r="H61" s="109"/>
      <c r="I61" s="110"/>
    </row>
    <row r="62" spans="1:9" s="99" customFormat="1" x14ac:dyDescent="0.2">
      <c r="A62" s="129"/>
      <c r="B62" s="130"/>
      <c r="C62" s="131">
        <v>0</v>
      </c>
      <c r="D62" s="132">
        <v>0</v>
      </c>
      <c r="E62" s="133">
        <f t="shared" si="1"/>
        <v>2070.02</v>
      </c>
      <c r="F62" s="109"/>
      <c r="G62" s="109"/>
      <c r="H62" s="109"/>
      <c r="I62" s="110"/>
    </row>
    <row r="63" spans="1:9" s="99" customFormat="1" x14ac:dyDescent="0.2">
      <c r="A63" s="129"/>
      <c r="B63" s="130"/>
      <c r="C63" s="131">
        <v>0</v>
      </c>
      <c r="D63" s="132">
        <v>0</v>
      </c>
      <c r="E63" s="133">
        <f t="shared" si="1"/>
        <v>2070.02</v>
      </c>
      <c r="F63" s="109"/>
      <c r="G63" s="109"/>
      <c r="H63" s="109"/>
      <c r="I63" s="110"/>
    </row>
    <row r="64" spans="1:9" s="99" customFormat="1" x14ac:dyDescent="0.2">
      <c r="A64" s="129"/>
      <c r="B64" s="130"/>
      <c r="C64" s="131">
        <v>0</v>
      </c>
      <c r="D64" s="132">
        <v>0</v>
      </c>
      <c r="E64" s="133">
        <f t="shared" si="1"/>
        <v>2070.02</v>
      </c>
      <c r="F64" s="109"/>
      <c r="G64" s="109"/>
      <c r="H64" s="109"/>
      <c r="I64" s="110"/>
    </row>
    <row r="65" spans="1:9" s="99" customFormat="1" x14ac:dyDescent="0.2">
      <c r="A65" s="129"/>
      <c r="B65" s="130"/>
      <c r="C65" s="131">
        <v>0</v>
      </c>
      <c r="D65" s="132">
        <v>0</v>
      </c>
      <c r="E65" s="133">
        <f t="shared" si="1"/>
        <v>2070.02</v>
      </c>
      <c r="F65" s="109"/>
      <c r="G65" s="109"/>
      <c r="H65" s="109"/>
      <c r="I65" s="110"/>
    </row>
    <row r="66" spans="1:9" s="99" customFormat="1" x14ac:dyDescent="0.2">
      <c r="A66" s="129"/>
      <c r="B66" s="130"/>
      <c r="C66" s="131">
        <v>0</v>
      </c>
      <c r="D66" s="132">
        <v>0</v>
      </c>
      <c r="E66" s="133">
        <f t="shared" si="1"/>
        <v>2070.02</v>
      </c>
      <c r="F66" s="109"/>
      <c r="G66" s="109"/>
      <c r="H66" s="109"/>
      <c r="I66" s="110"/>
    </row>
    <row r="67" spans="1:9" s="99" customFormat="1" x14ac:dyDescent="0.2">
      <c r="A67" s="129"/>
      <c r="B67" s="130"/>
      <c r="C67" s="131">
        <v>0</v>
      </c>
      <c r="D67" s="132">
        <v>0</v>
      </c>
      <c r="E67" s="133">
        <f t="shared" si="1"/>
        <v>2070.02</v>
      </c>
      <c r="F67" s="109"/>
      <c r="G67" s="109"/>
      <c r="H67" s="109"/>
      <c r="I67" s="110"/>
    </row>
    <row r="68" spans="1:9" s="99" customFormat="1" x14ac:dyDescent="0.2">
      <c r="A68" s="129"/>
      <c r="B68" s="130"/>
      <c r="C68" s="131">
        <v>0</v>
      </c>
      <c r="D68" s="132">
        <v>0</v>
      </c>
      <c r="E68" s="133">
        <f t="shared" si="1"/>
        <v>2070.02</v>
      </c>
      <c r="F68" s="109"/>
      <c r="G68" s="109"/>
      <c r="H68" s="109"/>
      <c r="I68" s="110"/>
    </row>
    <row r="69" spans="1:9" s="99" customFormat="1" x14ac:dyDescent="0.2">
      <c r="A69" s="129"/>
      <c r="B69" s="130"/>
      <c r="C69" s="131">
        <v>0</v>
      </c>
      <c r="D69" s="132">
        <v>0</v>
      </c>
      <c r="E69" s="133">
        <f t="shared" si="1"/>
        <v>2070.02</v>
      </c>
      <c r="F69" s="109"/>
      <c r="G69" s="109"/>
      <c r="H69" s="109"/>
      <c r="I69" s="110"/>
    </row>
    <row r="70" spans="1:9" s="99" customFormat="1" x14ac:dyDescent="0.2">
      <c r="A70" s="129"/>
      <c r="B70" s="130"/>
      <c r="C70" s="131">
        <v>0</v>
      </c>
      <c r="D70" s="132">
        <v>0</v>
      </c>
      <c r="E70" s="133">
        <f t="shared" si="1"/>
        <v>2070.02</v>
      </c>
      <c r="F70" s="109"/>
      <c r="G70" s="109"/>
      <c r="H70" s="109"/>
      <c r="I70" s="110"/>
    </row>
    <row r="71" spans="1:9" s="99" customFormat="1" x14ac:dyDescent="0.2">
      <c r="A71" s="129"/>
      <c r="B71" s="130"/>
      <c r="C71" s="131">
        <v>0</v>
      </c>
      <c r="D71" s="132">
        <v>0</v>
      </c>
      <c r="E71" s="133">
        <f t="shared" si="1"/>
        <v>2070.02</v>
      </c>
      <c r="F71" s="109"/>
      <c r="G71" s="109"/>
      <c r="H71" s="109"/>
      <c r="I71" s="110"/>
    </row>
    <row r="72" spans="1:9" s="99" customFormat="1" x14ac:dyDescent="0.2">
      <c r="A72" s="129"/>
      <c r="B72" s="130"/>
      <c r="C72" s="131">
        <v>0</v>
      </c>
      <c r="D72" s="132">
        <v>0</v>
      </c>
      <c r="E72" s="133">
        <f t="shared" si="1"/>
        <v>2070.02</v>
      </c>
      <c r="F72" s="109"/>
      <c r="G72" s="109"/>
      <c r="H72" s="109"/>
      <c r="I72" s="110"/>
    </row>
    <row r="73" spans="1:9" s="99" customFormat="1" x14ac:dyDescent="0.2">
      <c r="A73" s="129"/>
      <c r="B73" s="130"/>
      <c r="C73" s="131">
        <v>0</v>
      </c>
      <c r="D73" s="132">
        <v>0</v>
      </c>
      <c r="E73" s="133">
        <f t="shared" si="1"/>
        <v>2070.02</v>
      </c>
      <c r="F73" s="109"/>
      <c r="G73" s="109"/>
      <c r="H73" s="109"/>
      <c r="I73" s="110"/>
    </row>
    <row r="74" spans="1:9" s="99" customFormat="1" x14ac:dyDescent="0.2">
      <c r="A74" s="129"/>
      <c r="B74" s="130"/>
      <c r="C74" s="131">
        <v>0</v>
      </c>
      <c r="D74" s="132">
        <v>0</v>
      </c>
      <c r="E74" s="133">
        <f t="shared" si="1"/>
        <v>2070.02</v>
      </c>
      <c r="F74" s="109"/>
      <c r="G74" s="109"/>
      <c r="H74" s="109"/>
      <c r="I74" s="110"/>
    </row>
    <row r="75" spans="1:9" s="99" customFormat="1" x14ac:dyDescent="0.2">
      <c r="A75" s="129"/>
      <c r="B75" s="130"/>
      <c r="C75" s="131">
        <v>0</v>
      </c>
      <c r="D75" s="132">
        <v>0</v>
      </c>
      <c r="E75" s="133">
        <f t="shared" si="1"/>
        <v>2070.02</v>
      </c>
      <c r="F75" s="109"/>
      <c r="G75" s="109"/>
      <c r="H75" s="109"/>
      <c r="I75" s="110"/>
    </row>
    <row r="76" spans="1:9" s="99" customFormat="1" x14ac:dyDescent="0.2">
      <c r="A76" s="129"/>
      <c r="B76" s="130"/>
      <c r="C76" s="131">
        <v>0</v>
      </c>
      <c r="D76" s="132">
        <v>0</v>
      </c>
      <c r="E76" s="133">
        <f t="shared" si="1"/>
        <v>2070.02</v>
      </c>
      <c r="F76" s="109"/>
      <c r="G76" s="109"/>
      <c r="H76" s="109"/>
      <c r="I76" s="110"/>
    </row>
    <row r="77" spans="1:9" s="99" customFormat="1" x14ac:dyDescent="0.2">
      <c r="A77" s="129"/>
      <c r="B77" s="130"/>
      <c r="C77" s="131">
        <v>0</v>
      </c>
      <c r="D77" s="132">
        <v>0</v>
      </c>
      <c r="E77" s="133">
        <f t="shared" si="1"/>
        <v>2070.02</v>
      </c>
      <c r="F77" s="109"/>
      <c r="G77" s="109"/>
      <c r="H77" s="109"/>
      <c r="I77" s="110"/>
    </row>
    <row r="78" spans="1:9" s="99" customFormat="1" x14ac:dyDescent="0.2">
      <c r="A78" s="104"/>
      <c r="B78" s="105"/>
      <c r="C78" s="131">
        <v>0</v>
      </c>
      <c r="D78" s="132">
        <v>0</v>
      </c>
      <c r="E78" s="108">
        <f t="shared" si="1"/>
        <v>2070.02</v>
      </c>
      <c r="F78" s="109"/>
      <c r="G78" s="109"/>
      <c r="H78" s="109"/>
      <c r="I78" s="110"/>
    </row>
    <row r="79" spans="1:9" s="99" customFormat="1" x14ac:dyDescent="0.2">
      <c r="A79" s="104"/>
      <c r="B79" s="105"/>
      <c r="C79" s="131">
        <v>0</v>
      </c>
      <c r="D79" s="132">
        <v>0</v>
      </c>
      <c r="E79" s="108">
        <f t="shared" si="1"/>
        <v>2070.02</v>
      </c>
      <c r="F79" s="109"/>
      <c r="G79" s="109"/>
      <c r="H79" s="109"/>
      <c r="I79" s="110"/>
    </row>
    <row r="80" spans="1:9" s="99" customFormat="1" x14ac:dyDescent="0.2">
      <c r="A80" s="104"/>
      <c r="B80" s="105"/>
      <c r="C80" s="131">
        <v>0</v>
      </c>
      <c r="D80" s="132">
        <v>0</v>
      </c>
      <c r="E80" s="108">
        <f t="shared" ref="E80:E143" si="2">D80-C80+E79</f>
        <v>2070.02</v>
      </c>
      <c r="F80" s="109"/>
      <c r="G80" s="109"/>
      <c r="H80" s="109"/>
      <c r="I80" s="110"/>
    </row>
    <row r="81" spans="1:9" s="99" customFormat="1" x14ac:dyDescent="0.2">
      <c r="A81" s="104"/>
      <c r="B81" s="105"/>
      <c r="C81" s="131">
        <v>0</v>
      </c>
      <c r="D81" s="132">
        <v>0</v>
      </c>
      <c r="E81" s="108">
        <f t="shared" si="2"/>
        <v>2070.02</v>
      </c>
      <c r="F81" s="109"/>
      <c r="G81" s="109"/>
      <c r="H81" s="109"/>
      <c r="I81" s="110"/>
    </row>
    <row r="82" spans="1:9" s="99" customFormat="1" x14ac:dyDescent="0.2">
      <c r="A82" s="104"/>
      <c r="B82" s="105"/>
      <c r="C82" s="131">
        <v>0</v>
      </c>
      <c r="D82" s="132">
        <v>0</v>
      </c>
      <c r="E82" s="108">
        <f t="shared" si="2"/>
        <v>2070.02</v>
      </c>
      <c r="F82" s="109"/>
      <c r="G82" s="109"/>
      <c r="H82" s="109"/>
      <c r="I82" s="110"/>
    </row>
    <row r="83" spans="1:9" s="99" customFormat="1" x14ac:dyDescent="0.2">
      <c r="A83" s="104"/>
      <c r="B83" s="105"/>
      <c r="C83" s="131">
        <v>0</v>
      </c>
      <c r="D83" s="132">
        <v>0</v>
      </c>
      <c r="E83" s="108">
        <f t="shared" si="2"/>
        <v>2070.02</v>
      </c>
      <c r="F83" s="109"/>
      <c r="G83" s="109"/>
      <c r="H83" s="109"/>
      <c r="I83" s="110"/>
    </row>
    <row r="84" spans="1:9" s="99" customFormat="1" x14ac:dyDescent="0.2">
      <c r="A84" s="104"/>
      <c r="B84" s="105"/>
      <c r="C84" s="131">
        <v>0</v>
      </c>
      <c r="D84" s="132">
        <v>0</v>
      </c>
      <c r="E84" s="108">
        <f t="shared" si="2"/>
        <v>2070.02</v>
      </c>
      <c r="F84" s="109"/>
      <c r="G84" s="109"/>
      <c r="H84" s="109"/>
      <c r="I84" s="110"/>
    </row>
    <row r="85" spans="1:9" s="99" customFormat="1" x14ac:dyDescent="0.2">
      <c r="A85" s="104"/>
      <c r="B85" s="105"/>
      <c r="C85" s="131">
        <v>0</v>
      </c>
      <c r="D85" s="132">
        <v>0</v>
      </c>
      <c r="E85" s="108">
        <f t="shared" si="2"/>
        <v>2070.02</v>
      </c>
      <c r="F85" s="109"/>
      <c r="G85" s="109"/>
      <c r="H85" s="109"/>
      <c r="I85" s="110"/>
    </row>
    <row r="86" spans="1:9" s="99" customFormat="1" x14ac:dyDescent="0.2">
      <c r="A86" s="104"/>
      <c r="B86" s="105"/>
      <c r="C86" s="131">
        <v>0</v>
      </c>
      <c r="D86" s="132">
        <v>0</v>
      </c>
      <c r="E86" s="108">
        <f t="shared" si="2"/>
        <v>2070.02</v>
      </c>
      <c r="F86" s="109"/>
      <c r="G86" s="109"/>
      <c r="H86" s="109"/>
      <c r="I86" s="110"/>
    </row>
    <row r="87" spans="1:9" s="99" customFormat="1" x14ac:dyDescent="0.2">
      <c r="A87" s="104"/>
      <c r="B87" s="105"/>
      <c r="C87" s="131">
        <v>0</v>
      </c>
      <c r="D87" s="132">
        <v>0</v>
      </c>
      <c r="E87" s="108">
        <f t="shared" si="2"/>
        <v>2070.02</v>
      </c>
      <c r="F87" s="109"/>
      <c r="G87" s="109"/>
      <c r="H87" s="109"/>
      <c r="I87" s="110"/>
    </row>
    <row r="88" spans="1:9" s="99" customFormat="1" x14ac:dyDescent="0.2">
      <c r="A88" s="104"/>
      <c r="B88" s="105"/>
      <c r="C88" s="131">
        <v>0</v>
      </c>
      <c r="D88" s="132">
        <v>0</v>
      </c>
      <c r="E88" s="108">
        <f t="shared" si="2"/>
        <v>2070.02</v>
      </c>
      <c r="F88" s="109"/>
      <c r="G88" s="109"/>
      <c r="H88" s="109"/>
      <c r="I88" s="110"/>
    </row>
    <row r="89" spans="1:9" s="99" customFormat="1" x14ac:dyDescent="0.2">
      <c r="A89" s="104"/>
      <c r="B89" s="105"/>
      <c r="C89" s="131">
        <v>0</v>
      </c>
      <c r="D89" s="132">
        <v>0</v>
      </c>
      <c r="E89" s="108">
        <f t="shared" si="2"/>
        <v>2070.02</v>
      </c>
      <c r="F89" s="109"/>
      <c r="G89" s="109"/>
      <c r="H89" s="109"/>
      <c r="I89" s="110"/>
    </row>
    <row r="90" spans="1:9" s="99" customFormat="1" x14ac:dyDescent="0.2">
      <c r="A90" s="104"/>
      <c r="B90" s="105"/>
      <c r="C90" s="131">
        <v>0</v>
      </c>
      <c r="D90" s="132">
        <v>0</v>
      </c>
      <c r="E90" s="108">
        <f t="shared" si="2"/>
        <v>2070.02</v>
      </c>
      <c r="F90" s="109"/>
      <c r="G90" s="109"/>
      <c r="H90" s="109"/>
      <c r="I90" s="110"/>
    </row>
    <row r="91" spans="1:9" s="99" customFormat="1" x14ac:dyDescent="0.2">
      <c r="A91" s="104"/>
      <c r="B91" s="105"/>
      <c r="C91" s="131">
        <v>0</v>
      </c>
      <c r="D91" s="132">
        <v>0</v>
      </c>
      <c r="E91" s="108">
        <f t="shared" si="2"/>
        <v>2070.02</v>
      </c>
      <c r="F91" s="109"/>
      <c r="G91" s="109"/>
      <c r="H91" s="109"/>
      <c r="I91" s="110"/>
    </row>
    <row r="92" spans="1:9" s="99" customFormat="1" x14ac:dyDescent="0.2">
      <c r="A92" s="104"/>
      <c r="B92" s="105"/>
      <c r="C92" s="131">
        <v>0</v>
      </c>
      <c r="D92" s="132">
        <v>0</v>
      </c>
      <c r="E92" s="108">
        <f t="shared" si="2"/>
        <v>2070.02</v>
      </c>
      <c r="F92" s="109"/>
      <c r="G92" s="109"/>
      <c r="H92" s="109"/>
      <c r="I92" s="110"/>
    </row>
    <row r="93" spans="1:9" s="99" customFormat="1" x14ac:dyDescent="0.2">
      <c r="A93" s="104"/>
      <c r="B93" s="105"/>
      <c r="C93" s="131">
        <v>0</v>
      </c>
      <c r="D93" s="132">
        <v>0</v>
      </c>
      <c r="E93" s="108">
        <f t="shared" si="2"/>
        <v>2070.02</v>
      </c>
      <c r="F93" s="109"/>
      <c r="G93" s="109"/>
      <c r="H93" s="109"/>
      <c r="I93" s="110"/>
    </row>
    <row r="94" spans="1:9" s="99" customFormat="1" x14ac:dyDescent="0.2">
      <c r="A94" s="104"/>
      <c r="B94" s="105"/>
      <c r="C94" s="106">
        <v>0</v>
      </c>
      <c r="D94" s="132">
        <v>0</v>
      </c>
      <c r="E94" s="108">
        <f t="shared" si="2"/>
        <v>2070.02</v>
      </c>
      <c r="F94" s="109"/>
      <c r="G94" s="109"/>
      <c r="H94" s="109"/>
      <c r="I94" s="110"/>
    </row>
    <row r="95" spans="1:9" s="99" customFormat="1" x14ac:dyDescent="0.2">
      <c r="A95" s="104"/>
      <c r="B95" s="105"/>
      <c r="C95" s="106">
        <v>0</v>
      </c>
      <c r="D95" s="132">
        <v>0</v>
      </c>
      <c r="E95" s="108">
        <f t="shared" si="2"/>
        <v>2070.02</v>
      </c>
      <c r="F95" s="109"/>
      <c r="G95" s="109"/>
      <c r="H95" s="109"/>
      <c r="I95" s="110"/>
    </row>
    <row r="96" spans="1:9" s="99" customFormat="1" x14ac:dyDescent="0.2">
      <c r="A96" s="104"/>
      <c r="B96" s="105"/>
      <c r="C96" s="106">
        <v>0</v>
      </c>
      <c r="D96" s="132">
        <v>0</v>
      </c>
      <c r="E96" s="108">
        <f t="shared" si="2"/>
        <v>2070.02</v>
      </c>
      <c r="F96" s="109"/>
      <c r="G96" s="109"/>
      <c r="H96" s="109"/>
      <c r="I96" s="110"/>
    </row>
    <row r="97" spans="1:9" s="99" customFormat="1" x14ac:dyDescent="0.2">
      <c r="A97" s="104"/>
      <c r="B97" s="105"/>
      <c r="C97" s="106">
        <v>0</v>
      </c>
      <c r="D97" s="132">
        <v>0</v>
      </c>
      <c r="E97" s="108">
        <f t="shared" si="2"/>
        <v>2070.02</v>
      </c>
      <c r="F97" s="109"/>
      <c r="G97" s="109"/>
      <c r="H97" s="109"/>
      <c r="I97" s="110"/>
    </row>
    <row r="98" spans="1:9" s="99" customFormat="1" x14ac:dyDescent="0.2">
      <c r="A98" s="104"/>
      <c r="B98" s="105"/>
      <c r="C98" s="106">
        <v>0</v>
      </c>
      <c r="D98" s="132">
        <v>0</v>
      </c>
      <c r="E98" s="108">
        <f t="shared" si="2"/>
        <v>2070.02</v>
      </c>
      <c r="F98" s="109"/>
      <c r="G98" s="109"/>
      <c r="H98" s="109"/>
      <c r="I98" s="110"/>
    </row>
    <row r="99" spans="1:9" s="99" customFormat="1" x14ac:dyDescent="0.2">
      <c r="A99" s="104"/>
      <c r="B99" s="105"/>
      <c r="C99" s="106">
        <v>0</v>
      </c>
      <c r="D99" s="132">
        <v>0</v>
      </c>
      <c r="E99" s="108">
        <f t="shared" si="2"/>
        <v>2070.02</v>
      </c>
      <c r="F99" s="109"/>
      <c r="G99" s="109"/>
      <c r="H99" s="109"/>
      <c r="I99" s="110"/>
    </row>
    <row r="100" spans="1:9" s="99" customFormat="1" x14ac:dyDescent="0.2">
      <c r="A100" s="104"/>
      <c r="B100" s="105"/>
      <c r="C100" s="106">
        <v>0</v>
      </c>
      <c r="D100" s="132">
        <v>0</v>
      </c>
      <c r="E100" s="108">
        <f t="shared" si="2"/>
        <v>2070.02</v>
      </c>
      <c r="F100" s="109"/>
      <c r="G100" s="109"/>
      <c r="H100" s="109"/>
      <c r="I100" s="110"/>
    </row>
    <row r="101" spans="1:9" s="99" customFormat="1" x14ac:dyDescent="0.2">
      <c r="A101" s="104"/>
      <c r="B101" s="105"/>
      <c r="C101" s="106">
        <v>0</v>
      </c>
      <c r="D101" s="132">
        <v>0</v>
      </c>
      <c r="E101" s="108">
        <f t="shared" si="2"/>
        <v>2070.02</v>
      </c>
      <c r="F101" s="109"/>
      <c r="G101" s="109"/>
      <c r="H101" s="109"/>
      <c r="I101" s="110"/>
    </row>
    <row r="102" spans="1:9" s="99" customFormat="1" x14ac:dyDescent="0.2">
      <c r="A102" s="104"/>
      <c r="B102" s="105"/>
      <c r="C102" s="106">
        <v>0</v>
      </c>
      <c r="D102" s="132">
        <v>0</v>
      </c>
      <c r="E102" s="108">
        <f t="shared" si="2"/>
        <v>2070.02</v>
      </c>
      <c r="F102" s="109"/>
      <c r="G102" s="109"/>
      <c r="H102" s="109"/>
      <c r="I102" s="110"/>
    </row>
    <row r="103" spans="1:9" s="99" customFormat="1" x14ac:dyDescent="0.2">
      <c r="A103" s="104"/>
      <c r="B103" s="105"/>
      <c r="C103" s="106">
        <v>0</v>
      </c>
      <c r="D103" s="132">
        <v>0</v>
      </c>
      <c r="E103" s="108">
        <f t="shared" si="2"/>
        <v>2070.02</v>
      </c>
      <c r="F103" s="109"/>
      <c r="G103" s="109"/>
      <c r="H103" s="109"/>
      <c r="I103" s="110"/>
    </row>
    <row r="104" spans="1:9" s="99" customFormat="1" x14ac:dyDescent="0.2">
      <c r="A104" s="104"/>
      <c r="B104" s="105"/>
      <c r="C104" s="106">
        <v>0</v>
      </c>
      <c r="D104" s="132">
        <v>0</v>
      </c>
      <c r="E104" s="108">
        <f t="shared" si="2"/>
        <v>2070.02</v>
      </c>
      <c r="F104" s="109"/>
      <c r="G104" s="109"/>
      <c r="H104" s="109"/>
      <c r="I104" s="110"/>
    </row>
    <row r="105" spans="1:9" s="99" customFormat="1" x14ac:dyDescent="0.2">
      <c r="A105" s="104"/>
      <c r="B105" s="105"/>
      <c r="C105" s="106">
        <v>0</v>
      </c>
      <c r="D105" s="132">
        <v>0</v>
      </c>
      <c r="E105" s="108">
        <f t="shared" si="2"/>
        <v>2070.02</v>
      </c>
      <c r="F105" s="109"/>
      <c r="G105" s="109"/>
      <c r="H105" s="109"/>
      <c r="I105" s="110"/>
    </row>
    <row r="106" spans="1:9" s="99" customFormat="1" x14ac:dyDescent="0.2">
      <c r="A106" s="104"/>
      <c r="B106" s="105"/>
      <c r="C106" s="106">
        <v>0</v>
      </c>
      <c r="D106" s="132">
        <v>0</v>
      </c>
      <c r="E106" s="108">
        <f t="shared" si="2"/>
        <v>2070.02</v>
      </c>
      <c r="F106" s="109"/>
      <c r="G106" s="109"/>
      <c r="H106" s="109"/>
      <c r="I106" s="110"/>
    </row>
    <row r="107" spans="1:9" s="99" customFormat="1" x14ac:dyDescent="0.2">
      <c r="A107" s="104"/>
      <c r="B107" s="105"/>
      <c r="C107" s="106">
        <v>0</v>
      </c>
      <c r="D107" s="132">
        <v>0</v>
      </c>
      <c r="E107" s="108">
        <f t="shared" si="2"/>
        <v>2070.02</v>
      </c>
      <c r="F107" s="109"/>
      <c r="G107" s="109"/>
      <c r="H107" s="109"/>
      <c r="I107" s="110"/>
    </row>
    <row r="108" spans="1:9" s="99" customFormat="1" x14ac:dyDescent="0.2">
      <c r="A108" s="104"/>
      <c r="B108" s="105"/>
      <c r="C108" s="106">
        <v>0</v>
      </c>
      <c r="D108" s="132">
        <v>0</v>
      </c>
      <c r="E108" s="108">
        <f t="shared" si="2"/>
        <v>2070.02</v>
      </c>
      <c r="F108" s="109"/>
      <c r="G108" s="109"/>
      <c r="H108" s="109"/>
      <c r="I108" s="110"/>
    </row>
    <row r="109" spans="1:9" s="99" customFormat="1" x14ac:dyDescent="0.2">
      <c r="A109" s="104"/>
      <c r="B109" s="105"/>
      <c r="C109" s="106">
        <v>0</v>
      </c>
      <c r="D109" s="132">
        <v>0</v>
      </c>
      <c r="E109" s="108">
        <f t="shared" si="2"/>
        <v>2070.02</v>
      </c>
      <c r="F109" s="109"/>
      <c r="G109" s="109"/>
      <c r="H109" s="109"/>
      <c r="I109" s="110"/>
    </row>
    <row r="110" spans="1:9" s="99" customFormat="1" x14ac:dyDescent="0.2">
      <c r="A110" s="104"/>
      <c r="B110" s="105"/>
      <c r="C110" s="106">
        <v>0</v>
      </c>
      <c r="D110" s="132">
        <v>0</v>
      </c>
      <c r="E110" s="108">
        <f t="shared" si="2"/>
        <v>2070.02</v>
      </c>
      <c r="F110" s="109"/>
      <c r="G110" s="109"/>
      <c r="H110" s="109"/>
      <c r="I110" s="110"/>
    </row>
    <row r="111" spans="1:9" s="99" customFormat="1" x14ac:dyDescent="0.2">
      <c r="A111" s="104"/>
      <c r="B111" s="105"/>
      <c r="C111" s="106">
        <v>0</v>
      </c>
      <c r="D111" s="132">
        <v>0</v>
      </c>
      <c r="E111" s="108">
        <f t="shared" si="2"/>
        <v>2070.02</v>
      </c>
      <c r="F111" s="109"/>
      <c r="G111" s="109"/>
      <c r="H111" s="109"/>
      <c r="I111" s="110"/>
    </row>
    <row r="112" spans="1:9" s="99" customFormat="1" x14ac:dyDescent="0.2">
      <c r="A112" s="104"/>
      <c r="B112" s="105"/>
      <c r="C112" s="106">
        <v>0</v>
      </c>
      <c r="D112" s="132">
        <v>0</v>
      </c>
      <c r="E112" s="108">
        <f t="shared" si="2"/>
        <v>2070.02</v>
      </c>
      <c r="F112" s="109"/>
      <c r="G112" s="109"/>
      <c r="H112" s="109"/>
      <c r="I112" s="110"/>
    </row>
    <row r="113" spans="1:9" s="99" customFormat="1" x14ac:dyDescent="0.2">
      <c r="A113" s="104"/>
      <c r="B113" s="105"/>
      <c r="C113" s="106">
        <v>0</v>
      </c>
      <c r="D113" s="132">
        <v>0</v>
      </c>
      <c r="E113" s="108">
        <f t="shared" si="2"/>
        <v>2070.02</v>
      </c>
      <c r="F113" s="109"/>
      <c r="G113" s="109"/>
      <c r="H113" s="109"/>
      <c r="I113" s="110"/>
    </row>
    <row r="114" spans="1:9" s="99" customFormat="1" x14ac:dyDescent="0.2">
      <c r="A114" s="104"/>
      <c r="B114" s="105"/>
      <c r="C114" s="106">
        <v>0</v>
      </c>
      <c r="D114" s="132">
        <v>0</v>
      </c>
      <c r="E114" s="108">
        <f t="shared" si="2"/>
        <v>2070.02</v>
      </c>
      <c r="F114" s="109"/>
      <c r="G114" s="109"/>
      <c r="H114" s="109"/>
      <c r="I114" s="110"/>
    </row>
    <row r="115" spans="1:9" s="99" customFormat="1" x14ac:dyDescent="0.2">
      <c r="A115" s="104"/>
      <c r="B115" s="105"/>
      <c r="C115" s="106">
        <v>0</v>
      </c>
      <c r="D115" s="132">
        <v>0</v>
      </c>
      <c r="E115" s="108">
        <f t="shared" si="2"/>
        <v>2070.02</v>
      </c>
      <c r="F115" s="109"/>
      <c r="G115" s="109"/>
      <c r="H115" s="109"/>
      <c r="I115" s="110"/>
    </row>
    <row r="116" spans="1:9" s="99" customFormat="1" x14ac:dyDescent="0.2">
      <c r="A116" s="104"/>
      <c r="B116" s="105"/>
      <c r="C116" s="106">
        <v>0</v>
      </c>
      <c r="D116" s="132">
        <v>0</v>
      </c>
      <c r="E116" s="108">
        <f t="shared" si="2"/>
        <v>2070.02</v>
      </c>
      <c r="F116" s="109"/>
      <c r="G116" s="109"/>
      <c r="H116" s="109"/>
      <c r="I116" s="110"/>
    </row>
    <row r="117" spans="1:9" s="99" customFormat="1" x14ac:dyDescent="0.2">
      <c r="A117" s="104"/>
      <c r="B117" s="105"/>
      <c r="C117" s="106">
        <v>0</v>
      </c>
      <c r="D117" s="132">
        <v>0</v>
      </c>
      <c r="E117" s="108">
        <f t="shared" si="2"/>
        <v>2070.02</v>
      </c>
      <c r="F117" s="109"/>
      <c r="G117" s="109"/>
      <c r="H117" s="109"/>
      <c r="I117" s="110"/>
    </row>
    <row r="118" spans="1:9" s="99" customFormat="1" x14ac:dyDescent="0.2">
      <c r="A118" s="104"/>
      <c r="B118" s="105"/>
      <c r="C118" s="106">
        <v>0</v>
      </c>
      <c r="D118" s="132">
        <v>0</v>
      </c>
      <c r="E118" s="108">
        <f t="shared" si="2"/>
        <v>2070.02</v>
      </c>
      <c r="F118" s="109"/>
      <c r="G118" s="109"/>
      <c r="H118" s="109"/>
      <c r="I118" s="110"/>
    </row>
    <row r="119" spans="1:9" s="99" customFormat="1" x14ac:dyDescent="0.2">
      <c r="A119" s="104"/>
      <c r="B119" s="105"/>
      <c r="C119" s="106">
        <v>0</v>
      </c>
      <c r="D119" s="132">
        <v>0</v>
      </c>
      <c r="E119" s="108">
        <f t="shared" si="2"/>
        <v>2070.02</v>
      </c>
      <c r="F119" s="109"/>
      <c r="G119" s="109"/>
      <c r="H119" s="109"/>
      <c r="I119" s="110"/>
    </row>
    <row r="120" spans="1:9" s="99" customFormat="1" x14ac:dyDescent="0.2">
      <c r="A120" s="104"/>
      <c r="B120" s="105"/>
      <c r="C120" s="106">
        <v>0</v>
      </c>
      <c r="D120" s="132">
        <v>0</v>
      </c>
      <c r="E120" s="108">
        <f t="shared" si="2"/>
        <v>2070.02</v>
      </c>
      <c r="F120" s="109"/>
      <c r="G120" s="109"/>
      <c r="H120" s="109"/>
      <c r="I120" s="110"/>
    </row>
    <row r="121" spans="1:9" s="99" customFormat="1" x14ac:dyDescent="0.2">
      <c r="A121" s="104"/>
      <c r="B121" s="105"/>
      <c r="C121" s="106">
        <v>0</v>
      </c>
      <c r="D121" s="132">
        <v>0</v>
      </c>
      <c r="E121" s="108">
        <f t="shared" si="2"/>
        <v>2070.02</v>
      </c>
      <c r="F121" s="109"/>
      <c r="G121" s="109"/>
      <c r="H121" s="109"/>
      <c r="I121" s="110"/>
    </row>
    <row r="122" spans="1:9" s="99" customFormat="1" x14ac:dyDescent="0.2">
      <c r="A122" s="104"/>
      <c r="B122" s="105"/>
      <c r="C122" s="106">
        <v>0</v>
      </c>
      <c r="D122" s="132">
        <v>0</v>
      </c>
      <c r="E122" s="108">
        <f t="shared" si="2"/>
        <v>2070.02</v>
      </c>
      <c r="F122" s="109"/>
      <c r="G122" s="109"/>
      <c r="H122" s="109"/>
      <c r="I122" s="110"/>
    </row>
    <row r="123" spans="1:9" s="99" customFormat="1" x14ac:dyDescent="0.2">
      <c r="A123" s="104"/>
      <c r="B123" s="105"/>
      <c r="C123" s="106">
        <v>0</v>
      </c>
      <c r="D123" s="132">
        <v>0</v>
      </c>
      <c r="E123" s="108">
        <f t="shared" si="2"/>
        <v>2070.02</v>
      </c>
      <c r="F123" s="109"/>
      <c r="G123" s="109"/>
      <c r="H123" s="109"/>
      <c r="I123" s="110"/>
    </row>
    <row r="124" spans="1:9" s="99" customFormat="1" x14ac:dyDescent="0.2">
      <c r="A124" s="104"/>
      <c r="B124" s="105"/>
      <c r="C124" s="106">
        <v>0</v>
      </c>
      <c r="D124" s="132">
        <v>0</v>
      </c>
      <c r="E124" s="108">
        <f t="shared" si="2"/>
        <v>2070.02</v>
      </c>
      <c r="F124" s="109"/>
      <c r="G124" s="109"/>
      <c r="H124" s="109"/>
      <c r="I124" s="110"/>
    </row>
    <row r="125" spans="1:9" s="99" customFormat="1" x14ac:dyDescent="0.2">
      <c r="A125" s="104"/>
      <c r="B125" s="105"/>
      <c r="C125" s="106">
        <v>0</v>
      </c>
      <c r="D125" s="132">
        <v>0</v>
      </c>
      <c r="E125" s="108">
        <f t="shared" si="2"/>
        <v>2070.02</v>
      </c>
      <c r="F125" s="109"/>
      <c r="G125" s="109"/>
      <c r="H125" s="109"/>
      <c r="I125" s="110"/>
    </row>
    <row r="126" spans="1:9" s="99" customFormat="1" x14ac:dyDescent="0.2">
      <c r="A126" s="104"/>
      <c r="B126" s="105"/>
      <c r="C126" s="106">
        <v>0</v>
      </c>
      <c r="D126" s="132">
        <v>0</v>
      </c>
      <c r="E126" s="108">
        <f t="shared" si="2"/>
        <v>2070.02</v>
      </c>
      <c r="F126" s="109"/>
      <c r="G126" s="109"/>
      <c r="H126" s="109"/>
      <c r="I126" s="110"/>
    </row>
    <row r="127" spans="1:9" s="99" customFormat="1" x14ac:dyDescent="0.2">
      <c r="A127" s="104"/>
      <c r="B127" s="105"/>
      <c r="C127" s="106">
        <v>0</v>
      </c>
      <c r="D127" s="132">
        <v>0</v>
      </c>
      <c r="E127" s="108">
        <f t="shared" si="2"/>
        <v>2070.02</v>
      </c>
      <c r="F127" s="109"/>
      <c r="G127" s="109"/>
      <c r="H127" s="109"/>
      <c r="I127" s="110"/>
    </row>
    <row r="128" spans="1:9" s="99" customFormat="1" x14ac:dyDescent="0.2">
      <c r="A128" s="104"/>
      <c r="B128" s="105"/>
      <c r="C128" s="106">
        <v>0</v>
      </c>
      <c r="D128" s="132">
        <v>0</v>
      </c>
      <c r="E128" s="108">
        <f t="shared" si="2"/>
        <v>2070.02</v>
      </c>
      <c r="F128" s="109"/>
      <c r="G128" s="109"/>
      <c r="H128" s="109"/>
      <c r="I128" s="110"/>
    </row>
    <row r="129" spans="1:9" s="99" customFormat="1" x14ac:dyDescent="0.2">
      <c r="A129" s="104"/>
      <c r="B129" s="105"/>
      <c r="C129" s="106">
        <v>0</v>
      </c>
      <c r="D129" s="132">
        <v>0</v>
      </c>
      <c r="E129" s="108">
        <f t="shared" si="2"/>
        <v>2070.02</v>
      </c>
      <c r="F129" s="109"/>
      <c r="G129" s="109"/>
      <c r="H129" s="109"/>
      <c r="I129" s="110"/>
    </row>
    <row r="130" spans="1:9" s="99" customFormat="1" x14ac:dyDescent="0.2">
      <c r="A130" s="104"/>
      <c r="B130" s="105"/>
      <c r="C130" s="106">
        <v>0</v>
      </c>
      <c r="D130" s="132">
        <v>0</v>
      </c>
      <c r="E130" s="108">
        <f t="shared" si="2"/>
        <v>2070.02</v>
      </c>
      <c r="F130" s="109"/>
      <c r="G130" s="109"/>
      <c r="H130" s="109"/>
      <c r="I130" s="110"/>
    </row>
    <row r="131" spans="1:9" s="99" customFormat="1" x14ac:dyDescent="0.2">
      <c r="A131" s="104"/>
      <c r="B131" s="105"/>
      <c r="C131" s="106">
        <v>0</v>
      </c>
      <c r="D131" s="132">
        <v>0</v>
      </c>
      <c r="E131" s="108">
        <f t="shared" si="2"/>
        <v>2070.02</v>
      </c>
      <c r="F131" s="109"/>
      <c r="G131" s="109"/>
      <c r="H131" s="109"/>
      <c r="I131" s="110"/>
    </row>
    <row r="132" spans="1:9" s="99" customFormat="1" x14ac:dyDescent="0.2">
      <c r="A132" s="104"/>
      <c r="B132" s="105"/>
      <c r="C132" s="106">
        <v>0</v>
      </c>
      <c r="D132" s="132">
        <v>0</v>
      </c>
      <c r="E132" s="108">
        <f t="shared" si="2"/>
        <v>2070.02</v>
      </c>
      <c r="F132" s="109"/>
      <c r="G132" s="109"/>
      <c r="H132" s="109"/>
      <c r="I132" s="110"/>
    </row>
    <row r="133" spans="1:9" s="99" customFormat="1" x14ac:dyDescent="0.2">
      <c r="A133" s="104"/>
      <c r="B133" s="105"/>
      <c r="C133" s="106">
        <v>0</v>
      </c>
      <c r="D133" s="132">
        <v>0</v>
      </c>
      <c r="E133" s="108">
        <f t="shared" si="2"/>
        <v>2070.02</v>
      </c>
      <c r="F133" s="109"/>
      <c r="G133" s="109"/>
      <c r="H133" s="109"/>
      <c r="I133" s="110"/>
    </row>
    <row r="134" spans="1:9" s="99" customFormat="1" x14ac:dyDescent="0.2">
      <c r="A134" s="104"/>
      <c r="B134" s="105"/>
      <c r="C134" s="106">
        <v>0</v>
      </c>
      <c r="D134" s="132">
        <v>0</v>
      </c>
      <c r="E134" s="108">
        <f t="shared" si="2"/>
        <v>2070.02</v>
      </c>
      <c r="F134" s="109"/>
      <c r="G134" s="109"/>
      <c r="H134" s="109"/>
      <c r="I134" s="110"/>
    </row>
    <row r="135" spans="1:9" s="99" customFormat="1" x14ac:dyDescent="0.2">
      <c r="A135" s="104"/>
      <c r="B135" s="105"/>
      <c r="C135" s="106">
        <v>0</v>
      </c>
      <c r="D135" s="132">
        <v>0</v>
      </c>
      <c r="E135" s="108">
        <f t="shared" si="2"/>
        <v>2070.02</v>
      </c>
      <c r="F135" s="109"/>
      <c r="G135" s="109"/>
      <c r="H135" s="109"/>
      <c r="I135" s="110"/>
    </row>
    <row r="136" spans="1:9" s="99" customFormat="1" x14ac:dyDescent="0.2">
      <c r="A136" s="104"/>
      <c r="B136" s="105"/>
      <c r="C136" s="106">
        <v>0</v>
      </c>
      <c r="D136" s="132">
        <v>0</v>
      </c>
      <c r="E136" s="108">
        <f t="shared" si="2"/>
        <v>2070.02</v>
      </c>
      <c r="F136" s="109"/>
      <c r="G136" s="109"/>
      <c r="H136" s="109"/>
      <c r="I136" s="110"/>
    </row>
    <row r="137" spans="1:9" s="99" customFormat="1" x14ac:dyDescent="0.2">
      <c r="A137" s="104"/>
      <c r="B137" s="105"/>
      <c r="C137" s="106">
        <v>0</v>
      </c>
      <c r="D137" s="132">
        <v>0</v>
      </c>
      <c r="E137" s="108">
        <f t="shared" si="2"/>
        <v>2070.02</v>
      </c>
      <c r="F137" s="109"/>
      <c r="G137" s="109"/>
      <c r="H137" s="109"/>
      <c r="I137" s="110"/>
    </row>
    <row r="138" spans="1:9" s="99" customFormat="1" x14ac:dyDescent="0.2">
      <c r="A138" s="104"/>
      <c r="B138" s="105"/>
      <c r="C138" s="106">
        <v>0</v>
      </c>
      <c r="D138" s="132">
        <v>0</v>
      </c>
      <c r="E138" s="108">
        <f t="shared" si="2"/>
        <v>2070.02</v>
      </c>
      <c r="F138" s="109"/>
      <c r="G138" s="109"/>
      <c r="H138" s="109"/>
      <c r="I138" s="110"/>
    </row>
    <row r="139" spans="1:9" s="99" customFormat="1" x14ac:dyDescent="0.2">
      <c r="A139" s="104"/>
      <c r="B139" s="105"/>
      <c r="C139" s="106">
        <v>0</v>
      </c>
      <c r="D139" s="132">
        <v>0</v>
      </c>
      <c r="E139" s="108">
        <f t="shared" si="2"/>
        <v>2070.02</v>
      </c>
      <c r="F139" s="109"/>
      <c r="G139" s="109"/>
      <c r="H139" s="109"/>
      <c r="I139" s="110"/>
    </row>
    <row r="140" spans="1:9" s="99" customFormat="1" x14ac:dyDescent="0.2">
      <c r="A140" s="104"/>
      <c r="B140" s="105"/>
      <c r="C140" s="106">
        <v>0</v>
      </c>
      <c r="D140" s="132">
        <v>0</v>
      </c>
      <c r="E140" s="108">
        <f t="shared" si="2"/>
        <v>2070.02</v>
      </c>
      <c r="F140" s="109"/>
      <c r="G140" s="109"/>
      <c r="H140" s="109"/>
      <c r="I140" s="110"/>
    </row>
    <row r="141" spans="1:9" s="99" customFormat="1" x14ac:dyDescent="0.2">
      <c r="A141" s="104"/>
      <c r="B141" s="105"/>
      <c r="C141" s="106">
        <v>0</v>
      </c>
      <c r="D141" s="132">
        <v>0</v>
      </c>
      <c r="E141" s="108">
        <f t="shared" si="2"/>
        <v>2070.02</v>
      </c>
      <c r="F141" s="109"/>
      <c r="G141" s="109"/>
      <c r="H141" s="109"/>
      <c r="I141" s="110"/>
    </row>
    <row r="142" spans="1:9" s="99" customFormat="1" x14ac:dyDescent="0.2">
      <c r="A142" s="104"/>
      <c r="B142" s="105"/>
      <c r="C142" s="106">
        <v>0</v>
      </c>
      <c r="D142" s="132">
        <v>0</v>
      </c>
      <c r="E142" s="108">
        <f t="shared" si="2"/>
        <v>2070.02</v>
      </c>
      <c r="F142" s="109"/>
      <c r="G142" s="109"/>
      <c r="H142" s="109"/>
      <c r="I142" s="110"/>
    </row>
    <row r="143" spans="1:9" s="99" customFormat="1" x14ac:dyDescent="0.2">
      <c r="A143" s="104"/>
      <c r="B143" s="105"/>
      <c r="C143" s="106">
        <v>0</v>
      </c>
      <c r="D143" s="132">
        <v>0</v>
      </c>
      <c r="E143" s="108">
        <f t="shared" si="2"/>
        <v>2070.02</v>
      </c>
      <c r="F143" s="109"/>
      <c r="G143" s="109"/>
      <c r="H143" s="109"/>
      <c r="I143" s="110"/>
    </row>
    <row r="144" spans="1:9" s="99" customFormat="1" x14ac:dyDescent="0.2">
      <c r="A144" s="104"/>
      <c r="B144" s="105"/>
      <c r="C144" s="106">
        <v>0</v>
      </c>
      <c r="D144" s="132">
        <v>0</v>
      </c>
      <c r="E144" s="108">
        <f t="shared" ref="E144:E207" si="3">D144-C144+E143</f>
        <v>2070.02</v>
      </c>
      <c r="F144" s="109"/>
      <c r="G144" s="109"/>
      <c r="H144" s="109"/>
      <c r="I144" s="110"/>
    </row>
    <row r="145" spans="1:9" s="99" customFormat="1" x14ac:dyDescent="0.2">
      <c r="A145" s="104"/>
      <c r="B145" s="105"/>
      <c r="C145" s="106">
        <v>0</v>
      </c>
      <c r="D145" s="132">
        <v>0</v>
      </c>
      <c r="E145" s="108">
        <f t="shared" si="3"/>
        <v>2070.02</v>
      </c>
      <c r="F145" s="109"/>
      <c r="G145" s="109"/>
      <c r="H145" s="109"/>
      <c r="I145" s="110"/>
    </row>
    <row r="146" spans="1:9" s="99" customFormat="1" x14ac:dyDescent="0.2">
      <c r="A146" s="104"/>
      <c r="B146" s="105"/>
      <c r="C146" s="106">
        <v>0</v>
      </c>
      <c r="D146" s="132">
        <v>0</v>
      </c>
      <c r="E146" s="108">
        <f t="shared" si="3"/>
        <v>2070.02</v>
      </c>
      <c r="F146" s="109"/>
      <c r="G146" s="109"/>
      <c r="H146" s="109"/>
      <c r="I146" s="110"/>
    </row>
    <row r="147" spans="1:9" s="99" customFormat="1" x14ac:dyDescent="0.2">
      <c r="A147" s="104"/>
      <c r="B147" s="105"/>
      <c r="C147" s="106">
        <v>0</v>
      </c>
      <c r="D147" s="132">
        <v>0</v>
      </c>
      <c r="E147" s="108">
        <f t="shared" si="3"/>
        <v>2070.02</v>
      </c>
      <c r="F147" s="109"/>
      <c r="G147" s="109"/>
      <c r="H147" s="109"/>
      <c r="I147" s="110"/>
    </row>
    <row r="148" spans="1:9" s="99" customFormat="1" x14ac:dyDescent="0.2">
      <c r="A148" s="104"/>
      <c r="B148" s="105"/>
      <c r="C148" s="106">
        <v>0</v>
      </c>
      <c r="D148" s="132">
        <v>0</v>
      </c>
      <c r="E148" s="108">
        <f t="shared" si="3"/>
        <v>2070.02</v>
      </c>
      <c r="F148" s="109"/>
      <c r="G148" s="109"/>
      <c r="H148" s="109"/>
      <c r="I148" s="110"/>
    </row>
    <row r="149" spans="1:9" s="99" customFormat="1" x14ac:dyDescent="0.2">
      <c r="A149" s="104"/>
      <c r="B149" s="105"/>
      <c r="C149" s="106">
        <v>0</v>
      </c>
      <c r="D149" s="132">
        <v>0</v>
      </c>
      <c r="E149" s="108">
        <f t="shared" si="3"/>
        <v>2070.02</v>
      </c>
      <c r="F149" s="109"/>
      <c r="G149" s="109"/>
      <c r="H149" s="109"/>
      <c r="I149" s="110"/>
    </row>
    <row r="150" spans="1:9" s="99" customFormat="1" x14ac:dyDescent="0.2">
      <c r="A150" s="104"/>
      <c r="B150" s="105"/>
      <c r="C150" s="106">
        <v>0</v>
      </c>
      <c r="D150" s="132">
        <v>0</v>
      </c>
      <c r="E150" s="108">
        <f t="shared" si="3"/>
        <v>2070.02</v>
      </c>
      <c r="F150" s="109"/>
      <c r="G150" s="109"/>
      <c r="H150" s="109"/>
      <c r="I150" s="110"/>
    </row>
    <row r="151" spans="1:9" s="99" customFormat="1" x14ac:dyDescent="0.2">
      <c r="A151" s="104"/>
      <c r="B151" s="105"/>
      <c r="C151" s="106">
        <v>0</v>
      </c>
      <c r="D151" s="132">
        <v>0</v>
      </c>
      <c r="E151" s="108">
        <f t="shared" si="3"/>
        <v>2070.02</v>
      </c>
      <c r="F151" s="109"/>
      <c r="G151" s="109"/>
      <c r="H151" s="109"/>
      <c r="I151" s="110"/>
    </row>
    <row r="152" spans="1:9" s="99" customFormat="1" x14ac:dyDescent="0.2">
      <c r="A152" s="104"/>
      <c r="B152" s="105"/>
      <c r="C152" s="106">
        <v>0</v>
      </c>
      <c r="D152" s="132">
        <v>0</v>
      </c>
      <c r="E152" s="108">
        <f t="shared" si="3"/>
        <v>2070.02</v>
      </c>
      <c r="F152" s="109"/>
      <c r="G152" s="109"/>
      <c r="H152" s="109"/>
      <c r="I152" s="110"/>
    </row>
    <row r="153" spans="1:9" s="99" customFormat="1" x14ac:dyDescent="0.2">
      <c r="A153" s="104"/>
      <c r="B153" s="105"/>
      <c r="C153" s="106">
        <v>0</v>
      </c>
      <c r="D153" s="132">
        <v>0</v>
      </c>
      <c r="E153" s="108">
        <f t="shared" si="3"/>
        <v>2070.02</v>
      </c>
      <c r="F153" s="109"/>
      <c r="G153" s="109"/>
      <c r="H153" s="109"/>
      <c r="I153" s="110"/>
    </row>
    <row r="154" spans="1:9" s="99" customFormat="1" x14ac:dyDescent="0.2">
      <c r="A154" s="104"/>
      <c r="B154" s="105"/>
      <c r="C154" s="106">
        <v>0</v>
      </c>
      <c r="D154" s="132">
        <v>0</v>
      </c>
      <c r="E154" s="108">
        <f t="shared" si="3"/>
        <v>2070.02</v>
      </c>
      <c r="F154" s="109"/>
      <c r="G154" s="109"/>
      <c r="H154" s="109"/>
      <c r="I154" s="110"/>
    </row>
    <row r="155" spans="1:9" s="99" customFormat="1" x14ac:dyDescent="0.2">
      <c r="A155" s="104"/>
      <c r="B155" s="105"/>
      <c r="C155" s="106">
        <v>0</v>
      </c>
      <c r="D155" s="132">
        <v>0</v>
      </c>
      <c r="E155" s="108">
        <f t="shared" si="3"/>
        <v>2070.02</v>
      </c>
      <c r="F155" s="109"/>
      <c r="G155" s="109"/>
      <c r="H155" s="109"/>
      <c r="I155" s="110"/>
    </row>
    <row r="156" spans="1:9" s="99" customFormat="1" x14ac:dyDescent="0.2">
      <c r="A156" s="104"/>
      <c r="B156" s="105"/>
      <c r="C156" s="106">
        <v>0</v>
      </c>
      <c r="D156" s="132">
        <v>0</v>
      </c>
      <c r="E156" s="108">
        <f t="shared" si="3"/>
        <v>2070.02</v>
      </c>
      <c r="F156" s="109"/>
      <c r="G156" s="109"/>
      <c r="H156" s="109"/>
      <c r="I156" s="110"/>
    </row>
    <row r="157" spans="1:9" s="99" customFormat="1" x14ac:dyDescent="0.2">
      <c r="A157" s="104"/>
      <c r="B157" s="105"/>
      <c r="C157" s="106">
        <v>0</v>
      </c>
      <c r="D157" s="132">
        <v>0</v>
      </c>
      <c r="E157" s="108">
        <f t="shared" si="3"/>
        <v>2070.02</v>
      </c>
      <c r="F157" s="109"/>
      <c r="G157" s="109"/>
      <c r="H157" s="109"/>
      <c r="I157" s="110"/>
    </row>
    <row r="158" spans="1:9" s="99" customFormat="1" x14ac:dyDescent="0.2">
      <c r="A158" s="104"/>
      <c r="B158" s="105"/>
      <c r="C158" s="106">
        <v>0</v>
      </c>
      <c r="D158" s="132">
        <v>0</v>
      </c>
      <c r="E158" s="108">
        <f t="shared" si="3"/>
        <v>2070.02</v>
      </c>
      <c r="F158" s="109"/>
      <c r="G158" s="109"/>
      <c r="H158" s="109"/>
      <c r="I158" s="110"/>
    </row>
    <row r="159" spans="1:9" s="99" customFormat="1" x14ac:dyDescent="0.2">
      <c r="A159" s="104"/>
      <c r="B159" s="105"/>
      <c r="C159" s="106">
        <v>0</v>
      </c>
      <c r="D159" s="132">
        <v>0</v>
      </c>
      <c r="E159" s="108">
        <f t="shared" si="3"/>
        <v>2070.02</v>
      </c>
      <c r="F159" s="109"/>
      <c r="G159" s="109"/>
      <c r="H159" s="109"/>
      <c r="I159" s="110"/>
    </row>
    <row r="160" spans="1:9" s="99" customFormat="1" x14ac:dyDescent="0.2">
      <c r="A160" s="104"/>
      <c r="B160" s="105"/>
      <c r="C160" s="106">
        <v>0</v>
      </c>
      <c r="D160" s="132">
        <v>0</v>
      </c>
      <c r="E160" s="108">
        <f t="shared" si="3"/>
        <v>2070.02</v>
      </c>
      <c r="F160" s="109"/>
      <c r="G160" s="109"/>
      <c r="H160" s="109"/>
      <c r="I160" s="110"/>
    </row>
    <row r="161" spans="1:9" s="99" customFormat="1" x14ac:dyDescent="0.2">
      <c r="A161" s="104"/>
      <c r="B161" s="105"/>
      <c r="C161" s="106">
        <v>0</v>
      </c>
      <c r="D161" s="132">
        <v>0</v>
      </c>
      <c r="E161" s="108">
        <f t="shared" si="3"/>
        <v>2070.02</v>
      </c>
      <c r="F161" s="109"/>
      <c r="G161" s="109"/>
      <c r="H161" s="109"/>
      <c r="I161" s="110"/>
    </row>
    <row r="162" spans="1:9" s="99" customFormat="1" x14ac:dyDescent="0.2">
      <c r="A162" s="104"/>
      <c r="B162" s="105"/>
      <c r="C162" s="106">
        <v>0</v>
      </c>
      <c r="D162" s="132">
        <v>0</v>
      </c>
      <c r="E162" s="108">
        <f t="shared" si="3"/>
        <v>2070.02</v>
      </c>
      <c r="F162" s="109"/>
      <c r="G162" s="109"/>
      <c r="H162" s="109"/>
      <c r="I162" s="110"/>
    </row>
    <row r="163" spans="1:9" s="99" customFormat="1" x14ac:dyDescent="0.2">
      <c r="A163" s="104"/>
      <c r="B163" s="105"/>
      <c r="C163" s="106">
        <v>0</v>
      </c>
      <c r="D163" s="132">
        <v>0</v>
      </c>
      <c r="E163" s="108">
        <f t="shared" si="3"/>
        <v>2070.02</v>
      </c>
      <c r="F163" s="109"/>
      <c r="G163" s="109"/>
      <c r="H163" s="109"/>
      <c r="I163" s="110"/>
    </row>
    <row r="164" spans="1:9" s="99" customFormat="1" x14ac:dyDescent="0.2">
      <c r="A164" s="104"/>
      <c r="B164" s="105"/>
      <c r="C164" s="106">
        <v>0</v>
      </c>
      <c r="D164" s="132">
        <v>0</v>
      </c>
      <c r="E164" s="108">
        <f t="shared" si="3"/>
        <v>2070.02</v>
      </c>
      <c r="F164" s="109"/>
      <c r="G164" s="109"/>
      <c r="H164" s="109"/>
      <c r="I164" s="110"/>
    </row>
    <row r="165" spans="1:9" s="99" customFormat="1" x14ac:dyDescent="0.2">
      <c r="A165" s="104"/>
      <c r="B165" s="105"/>
      <c r="C165" s="106">
        <v>0</v>
      </c>
      <c r="D165" s="132">
        <v>0</v>
      </c>
      <c r="E165" s="108">
        <f t="shared" si="3"/>
        <v>2070.02</v>
      </c>
      <c r="F165" s="109"/>
      <c r="G165" s="109"/>
      <c r="H165" s="109"/>
      <c r="I165" s="110"/>
    </row>
    <row r="166" spans="1:9" s="99" customFormat="1" x14ac:dyDescent="0.2">
      <c r="A166" s="104"/>
      <c r="B166" s="105"/>
      <c r="C166" s="106">
        <v>0</v>
      </c>
      <c r="D166" s="132">
        <v>0</v>
      </c>
      <c r="E166" s="108">
        <f t="shared" si="3"/>
        <v>2070.02</v>
      </c>
      <c r="F166" s="109"/>
      <c r="G166" s="109"/>
      <c r="H166" s="109"/>
      <c r="I166" s="110"/>
    </row>
    <row r="167" spans="1:9" s="99" customFormat="1" x14ac:dyDescent="0.2">
      <c r="A167" s="104"/>
      <c r="B167" s="105"/>
      <c r="C167" s="106">
        <v>0</v>
      </c>
      <c r="D167" s="132">
        <v>0</v>
      </c>
      <c r="E167" s="108">
        <f t="shared" si="3"/>
        <v>2070.02</v>
      </c>
      <c r="F167" s="109"/>
      <c r="G167" s="109"/>
      <c r="H167" s="109"/>
      <c r="I167" s="110"/>
    </row>
    <row r="168" spans="1:9" x14ac:dyDescent="0.2">
      <c r="A168" s="104"/>
      <c r="B168" s="105"/>
      <c r="C168" s="106">
        <v>0</v>
      </c>
      <c r="D168" s="132">
        <v>0</v>
      </c>
      <c r="E168" s="108">
        <f t="shared" si="3"/>
        <v>2070.02</v>
      </c>
      <c r="F168" s="109"/>
      <c r="G168" s="109"/>
      <c r="H168" s="109"/>
      <c r="I168" s="110"/>
    </row>
    <row r="169" spans="1:9" x14ac:dyDescent="0.2">
      <c r="A169" s="104"/>
      <c r="B169" s="105"/>
      <c r="C169" s="106">
        <v>0</v>
      </c>
      <c r="D169" s="132">
        <v>0</v>
      </c>
      <c r="E169" s="108">
        <f t="shared" si="3"/>
        <v>2070.02</v>
      </c>
      <c r="F169" s="109"/>
      <c r="G169" s="109"/>
      <c r="H169" s="109"/>
      <c r="I169" s="110"/>
    </row>
    <row r="170" spans="1:9" x14ac:dyDescent="0.2">
      <c r="A170" s="104"/>
      <c r="B170" s="105"/>
      <c r="C170" s="106">
        <v>0</v>
      </c>
      <c r="D170" s="132">
        <v>0</v>
      </c>
      <c r="E170" s="108">
        <f t="shared" si="3"/>
        <v>2070.02</v>
      </c>
      <c r="F170" s="109"/>
      <c r="G170" s="109"/>
      <c r="H170" s="109"/>
      <c r="I170" s="110"/>
    </row>
    <row r="171" spans="1:9" x14ac:dyDescent="0.2">
      <c r="A171" s="104"/>
      <c r="B171" s="105"/>
      <c r="C171" s="106">
        <v>0</v>
      </c>
      <c r="D171" s="132">
        <v>0</v>
      </c>
      <c r="E171" s="108">
        <f t="shared" si="3"/>
        <v>2070.02</v>
      </c>
      <c r="F171" s="109"/>
      <c r="G171" s="109"/>
      <c r="H171" s="109"/>
      <c r="I171" s="110"/>
    </row>
    <row r="172" spans="1:9" x14ac:dyDescent="0.2">
      <c r="A172" s="104"/>
      <c r="B172" s="105"/>
      <c r="C172" s="106">
        <v>0</v>
      </c>
      <c r="D172" s="132">
        <v>0</v>
      </c>
      <c r="E172" s="108">
        <f t="shared" si="3"/>
        <v>2070.02</v>
      </c>
      <c r="F172" s="109"/>
      <c r="G172" s="109"/>
      <c r="H172" s="109"/>
      <c r="I172" s="110"/>
    </row>
    <row r="173" spans="1:9" x14ac:dyDescent="0.2">
      <c r="A173" s="104"/>
      <c r="B173" s="105"/>
      <c r="C173" s="106">
        <v>0</v>
      </c>
      <c r="D173" s="132">
        <v>0</v>
      </c>
      <c r="E173" s="108">
        <f t="shared" si="3"/>
        <v>2070.02</v>
      </c>
      <c r="F173" s="109"/>
      <c r="G173" s="109"/>
      <c r="H173" s="109"/>
      <c r="I173" s="110"/>
    </row>
    <row r="174" spans="1:9" x14ac:dyDescent="0.2">
      <c r="A174" s="104"/>
      <c r="B174" s="105"/>
      <c r="C174" s="106">
        <v>0</v>
      </c>
      <c r="D174" s="132">
        <v>0</v>
      </c>
      <c r="E174" s="108">
        <f t="shared" si="3"/>
        <v>2070.02</v>
      </c>
      <c r="F174" s="109"/>
      <c r="G174" s="109"/>
      <c r="H174" s="109"/>
      <c r="I174" s="110"/>
    </row>
    <row r="175" spans="1:9" x14ac:dyDescent="0.2">
      <c r="A175" s="104"/>
      <c r="B175" s="105"/>
      <c r="C175" s="106">
        <v>0</v>
      </c>
      <c r="D175" s="132">
        <v>0</v>
      </c>
      <c r="E175" s="108">
        <f t="shared" si="3"/>
        <v>2070.02</v>
      </c>
      <c r="F175" s="109"/>
      <c r="G175" s="109"/>
      <c r="H175" s="109"/>
      <c r="I175" s="110"/>
    </row>
    <row r="176" spans="1:9" x14ac:dyDescent="0.2">
      <c r="A176" s="104"/>
      <c r="B176" s="105"/>
      <c r="C176" s="106">
        <v>0</v>
      </c>
      <c r="D176" s="132">
        <v>0</v>
      </c>
      <c r="E176" s="108">
        <f t="shared" si="3"/>
        <v>2070.02</v>
      </c>
      <c r="F176" s="109"/>
      <c r="G176" s="109"/>
      <c r="H176" s="109"/>
      <c r="I176" s="110"/>
    </row>
    <row r="177" spans="1:9" x14ac:dyDescent="0.2">
      <c r="A177" s="104"/>
      <c r="B177" s="105"/>
      <c r="C177" s="106">
        <v>0</v>
      </c>
      <c r="D177" s="132">
        <v>0</v>
      </c>
      <c r="E177" s="108">
        <f t="shared" si="3"/>
        <v>2070.02</v>
      </c>
      <c r="F177" s="109"/>
      <c r="G177" s="109"/>
      <c r="H177" s="109"/>
      <c r="I177" s="110"/>
    </row>
    <row r="178" spans="1:9" x14ac:dyDescent="0.2">
      <c r="A178" s="104"/>
      <c r="B178" s="105"/>
      <c r="C178" s="106">
        <v>0</v>
      </c>
      <c r="D178" s="132">
        <v>0</v>
      </c>
      <c r="E178" s="108">
        <f t="shared" si="3"/>
        <v>2070.02</v>
      </c>
      <c r="F178" s="109"/>
      <c r="G178" s="109"/>
      <c r="H178" s="109"/>
      <c r="I178" s="110"/>
    </row>
    <row r="179" spans="1:9" x14ac:dyDescent="0.2">
      <c r="A179" s="104">
        <v>0</v>
      </c>
      <c r="B179" s="105"/>
      <c r="C179" s="106">
        <v>0</v>
      </c>
      <c r="D179" s="107">
        <v>0</v>
      </c>
      <c r="E179" s="108">
        <f t="shared" si="3"/>
        <v>2070.02</v>
      </c>
      <c r="F179" s="109"/>
      <c r="G179" s="109"/>
      <c r="H179" s="109"/>
      <c r="I179" s="110"/>
    </row>
    <row r="180" spans="1:9" x14ac:dyDescent="0.2">
      <c r="A180" s="104">
        <v>0</v>
      </c>
      <c r="B180" s="105"/>
      <c r="C180" s="106">
        <v>0</v>
      </c>
      <c r="D180" s="107">
        <v>0</v>
      </c>
      <c r="E180" s="108">
        <f t="shared" si="3"/>
        <v>2070.02</v>
      </c>
      <c r="F180" s="109"/>
      <c r="G180" s="109"/>
      <c r="H180" s="109"/>
      <c r="I180" s="110"/>
    </row>
    <row r="181" spans="1:9" x14ac:dyDescent="0.2">
      <c r="A181" s="104">
        <v>0</v>
      </c>
      <c r="B181" s="105"/>
      <c r="C181" s="106">
        <v>0</v>
      </c>
      <c r="D181" s="107">
        <v>0</v>
      </c>
      <c r="E181" s="108">
        <f t="shared" si="3"/>
        <v>2070.02</v>
      </c>
      <c r="F181" s="109"/>
      <c r="G181" s="109"/>
      <c r="H181" s="109"/>
      <c r="I181" s="110"/>
    </row>
    <row r="182" spans="1:9" x14ac:dyDescent="0.2">
      <c r="A182" s="104">
        <v>0</v>
      </c>
      <c r="B182" s="105"/>
      <c r="C182" s="106">
        <v>0</v>
      </c>
      <c r="D182" s="107">
        <v>0</v>
      </c>
      <c r="E182" s="108">
        <f t="shared" si="3"/>
        <v>2070.02</v>
      </c>
      <c r="F182" s="109"/>
      <c r="G182" s="109"/>
      <c r="H182" s="109"/>
      <c r="I182" s="110"/>
    </row>
    <row r="183" spans="1:9" x14ac:dyDescent="0.2">
      <c r="A183" s="104">
        <v>0</v>
      </c>
      <c r="B183" s="105"/>
      <c r="C183" s="106">
        <v>0</v>
      </c>
      <c r="D183" s="107">
        <v>0</v>
      </c>
      <c r="E183" s="108">
        <f t="shared" si="3"/>
        <v>2070.02</v>
      </c>
      <c r="F183" s="109"/>
      <c r="G183" s="109"/>
      <c r="H183" s="109"/>
      <c r="I183" s="110"/>
    </row>
    <row r="184" spans="1:9" x14ac:dyDescent="0.2">
      <c r="A184" s="104">
        <v>0</v>
      </c>
      <c r="B184" s="105"/>
      <c r="C184" s="106">
        <v>0</v>
      </c>
      <c r="D184" s="107">
        <v>0</v>
      </c>
      <c r="E184" s="108">
        <f t="shared" si="3"/>
        <v>2070.02</v>
      </c>
      <c r="F184" s="109"/>
      <c r="G184" s="109"/>
      <c r="H184" s="109"/>
      <c r="I184" s="110"/>
    </row>
    <row r="185" spans="1:9" x14ac:dyDescent="0.2">
      <c r="A185" s="104">
        <v>0</v>
      </c>
      <c r="B185" s="105"/>
      <c r="C185" s="106">
        <v>0</v>
      </c>
      <c r="D185" s="107">
        <v>0</v>
      </c>
      <c r="E185" s="108">
        <f t="shared" si="3"/>
        <v>2070.02</v>
      </c>
      <c r="F185" s="109"/>
      <c r="G185" s="109"/>
      <c r="H185" s="109"/>
      <c r="I185" s="110"/>
    </row>
    <row r="186" spans="1:9" x14ac:dyDescent="0.2">
      <c r="A186" s="104">
        <v>0</v>
      </c>
      <c r="B186" s="105"/>
      <c r="C186" s="106">
        <v>0</v>
      </c>
      <c r="D186" s="107">
        <v>0</v>
      </c>
      <c r="E186" s="108">
        <f t="shared" si="3"/>
        <v>2070.02</v>
      </c>
      <c r="F186" s="109"/>
      <c r="G186" s="109"/>
      <c r="H186" s="109"/>
      <c r="I186" s="110"/>
    </row>
    <row r="187" spans="1:9" x14ac:dyDescent="0.2">
      <c r="A187" s="104">
        <v>0</v>
      </c>
      <c r="B187" s="105"/>
      <c r="C187" s="106">
        <v>0</v>
      </c>
      <c r="D187" s="107">
        <v>0</v>
      </c>
      <c r="E187" s="108">
        <f t="shared" si="3"/>
        <v>2070.02</v>
      </c>
      <c r="F187" s="109"/>
      <c r="G187" s="109"/>
      <c r="H187" s="109"/>
      <c r="I187" s="110"/>
    </row>
    <row r="188" spans="1:9" x14ac:dyDescent="0.2">
      <c r="A188" s="104">
        <v>0</v>
      </c>
      <c r="B188" s="105"/>
      <c r="C188" s="106">
        <v>0</v>
      </c>
      <c r="D188" s="107">
        <v>0</v>
      </c>
      <c r="E188" s="108">
        <f t="shared" si="3"/>
        <v>2070.02</v>
      </c>
      <c r="F188" s="109"/>
      <c r="G188" s="109"/>
      <c r="H188" s="109"/>
      <c r="I188" s="110"/>
    </row>
    <row r="189" spans="1:9" x14ac:dyDescent="0.2">
      <c r="A189" s="104">
        <v>0</v>
      </c>
      <c r="B189" s="105"/>
      <c r="C189" s="106">
        <v>0</v>
      </c>
      <c r="D189" s="107">
        <v>0</v>
      </c>
      <c r="E189" s="108">
        <f t="shared" si="3"/>
        <v>2070.02</v>
      </c>
      <c r="F189" s="109"/>
      <c r="G189" s="109"/>
      <c r="H189" s="109"/>
      <c r="I189" s="110"/>
    </row>
    <row r="190" spans="1:9" x14ac:dyDescent="0.2">
      <c r="A190" s="104">
        <v>0</v>
      </c>
      <c r="B190" s="105"/>
      <c r="C190" s="106">
        <v>0</v>
      </c>
      <c r="D190" s="107">
        <v>0</v>
      </c>
      <c r="E190" s="108">
        <f t="shared" si="3"/>
        <v>2070.02</v>
      </c>
      <c r="F190" s="109"/>
      <c r="G190" s="109"/>
      <c r="H190" s="109"/>
      <c r="I190" s="110"/>
    </row>
    <row r="191" spans="1:9" x14ac:dyDescent="0.2">
      <c r="A191" s="104">
        <v>0</v>
      </c>
      <c r="B191" s="105"/>
      <c r="C191" s="106">
        <v>0</v>
      </c>
      <c r="D191" s="107">
        <v>0</v>
      </c>
      <c r="E191" s="108">
        <f t="shared" si="3"/>
        <v>2070.02</v>
      </c>
      <c r="F191" s="109"/>
      <c r="G191" s="109"/>
      <c r="H191" s="109"/>
      <c r="I191" s="110"/>
    </row>
    <row r="192" spans="1:9" x14ac:dyDescent="0.2">
      <c r="A192" s="104">
        <v>0</v>
      </c>
      <c r="B192" s="105"/>
      <c r="C192" s="106">
        <v>0</v>
      </c>
      <c r="D192" s="107">
        <v>0</v>
      </c>
      <c r="E192" s="108">
        <f t="shared" si="3"/>
        <v>2070.02</v>
      </c>
      <c r="F192" s="109"/>
      <c r="G192" s="109"/>
      <c r="H192" s="109"/>
      <c r="I192" s="110"/>
    </row>
    <row r="193" spans="1:9" x14ac:dyDescent="0.2">
      <c r="A193" s="104">
        <v>0</v>
      </c>
      <c r="B193" s="105"/>
      <c r="C193" s="106">
        <v>0</v>
      </c>
      <c r="D193" s="107">
        <v>0</v>
      </c>
      <c r="E193" s="108">
        <f t="shared" si="3"/>
        <v>2070.02</v>
      </c>
      <c r="F193" s="109"/>
      <c r="G193" s="109"/>
      <c r="H193" s="109"/>
      <c r="I193" s="110"/>
    </row>
    <row r="194" spans="1:9" x14ac:dyDescent="0.2">
      <c r="A194" s="104">
        <v>0</v>
      </c>
      <c r="B194" s="105"/>
      <c r="C194" s="106">
        <v>0</v>
      </c>
      <c r="D194" s="107">
        <v>0</v>
      </c>
      <c r="E194" s="108">
        <f t="shared" si="3"/>
        <v>2070.02</v>
      </c>
      <c r="F194" s="109"/>
      <c r="G194" s="109"/>
      <c r="H194" s="109"/>
      <c r="I194" s="110"/>
    </row>
    <row r="195" spans="1:9" x14ac:dyDescent="0.2">
      <c r="A195" s="104">
        <v>0</v>
      </c>
      <c r="B195" s="105"/>
      <c r="C195" s="106">
        <v>0</v>
      </c>
      <c r="D195" s="107">
        <v>0</v>
      </c>
      <c r="E195" s="108">
        <f t="shared" si="3"/>
        <v>2070.02</v>
      </c>
      <c r="F195" s="109"/>
      <c r="G195" s="109"/>
      <c r="H195" s="109"/>
      <c r="I195" s="110"/>
    </row>
    <row r="196" spans="1:9" x14ac:dyDescent="0.2">
      <c r="A196" s="104">
        <v>0</v>
      </c>
      <c r="B196" s="105"/>
      <c r="C196" s="106">
        <v>0</v>
      </c>
      <c r="D196" s="107">
        <v>0</v>
      </c>
      <c r="E196" s="108">
        <f t="shared" si="3"/>
        <v>2070.02</v>
      </c>
      <c r="F196" s="109"/>
      <c r="G196" s="109"/>
      <c r="H196" s="109"/>
      <c r="I196" s="110"/>
    </row>
    <row r="197" spans="1:9" x14ac:dyDescent="0.2">
      <c r="A197" s="104">
        <v>0</v>
      </c>
      <c r="B197" s="105"/>
      <c r="C197" s="106">
        <v>0</v>
      </c>
      <c r="D197" s="107">
        <v>0</v>
      </c>
      <c r="E197" s="108">
        <f t="shared" si="3"/>
        <v>2070.02</v>
      </c>
      <c r="F197" s="109"/>
      <c r="G197" s="109"/>
      <c r="H197" s="109"/>
      <c r="I197" s="110"/>
    </row>
    <row r="198" spans="1:9" x14ac:dyDescent="0.2">
      <c r="A198" s="104">
        <v>0</v>
      </c>
      <c r="B198" s="105"/>
      <c r="C198" s="106">
        <v>0</v>
      </c>
      <c r="D198" s="107">
        <v>0</v>
      </c>
      <c r="E198" s="108">
        <f t="shared" si="3"/>
        <v>2070.02</v>
      </c>
      <c r="F198" s="109"/>
      <c r="G198" s="109"/>
      <c r="H198" s="109"/>
      <c r="I198" s="110"/>
    </row>
    <row r="199" spans="1:9" x14ac:dyDescent="0.2">
      <c r="A199" s="104">
        <v>0</v>
      </c>
      <c r="B199" s="105"/>
      <c r="C199" s="106">
        <v>0</v>
      </c>
      <c r="D199" s="107">
        <v>0</v>
      </c>
      <c r="E199" s="108">
        <f t="shared" si="3"/>
        <v>2070.02</v>
      </c>
      <c r="F199" s="109"/>
      <c r="G199" s="109"/>
      <c r="H199" s="109"/>
      <c r="I199" s="110"/>
    </row>
    <row r="200" spans="1:9" x14ac:dyDescent="0.2">
      <c r="A200" s="104">
        <v>0</v>
      </c>
      <c r="B200" s="105"/>
      <c r="C200" s="106">
        <v>0</v>
      </c>
      <c r="D200" s="107">
        <v>0</v>
      </c>
      <c r="E200" s="108">
        <f t="shared" si="3"/>
        <v>2070.02</v>
      </c>
      <c r="F200" s="109"/>
      <c r="G200" s="109"/>
      <c r="H200" s="109"/>
      <c r="I200" s="110"/>
    </row>
    <row r="201" spans="1:9" x14ac:dyDescent="0.2">
      <c r="A201" s="104">
        <v>0</v>
      </c>
      <c r="B201" s="105"/>
      <c r="C201" s="106">
        <v>0</v>
      </c>
      <c r="D201" s="107">
        <v>0</v>
      </c>
      <c r="E201" s="108">
        <f t="shared" si="3"/>
        <v>2070.02</v>
      </c>
      <c r="F201" s="109"/>
      <c r="G201" s="109"/>
      <c r="H201" s="109"/>
      <c r="I201" s="110"/>
    </row>
    <row r="202" spans="1:9" x14ac:dyDescent="0.2">
      <c r="A202" s="104">
        <v>0</v>
      </c>
      <c r="B202" s="105"/>
      <c r="C202" s="106">
        <v>0</v>
      </c>
      <c r="D202" s="107">
        <v>0</v>
      </c>
      <c r="E202" s="108">
        <f t="shared" si="3"/>
        <v>2070.02</v>
      </c>
      <c r="F202" s="109"/>
      <c r="G202" s="109"/>
      <c r="H202" s="109"/>
      <c r="I202" s="110"/>
    </row>
    <row r="203" spans="1:9" x14ac:dyDescent="0.2">
      <c r="A203" s="104">
        <v>0</v>
      </c>
      <c r="B203" s="105"/>
      <c r="C203" s="106">
        <v>0</v>
      </c>
      <c r="D203" s="107">
        <v>0</v>
      </c>
      <c r="E203" s="108">
        <f t="shared" si="3"/>
        <v>2070.02</v>
      </c>
      <c r="F203" s="109"/>
      <c r="G203" s="109"/>
      <c r="H203" s="109"/>
      <c r="I203" s="110"/>
    </row>
    <row r="204" spans="1:9" x14ac:dyDescent="0.2">
      <c r="A204" s="104">
        <v>0</v>
      </c>
      <c r="B204" s="105"/>
      <c r="C204" s="106">
        <v>0</v>
      </c>
      <c r="D204" s="107">
        <v>0</v>
      </c>
      <c r="E204" s="108">
        <f t="shared" si="3"/>
        <v>2070.02</v>
      </c>
      <c r="F204" s="109"/>
      <c r="G204" s="109"/>
      <c r="H204" s="109"/>
      <c r="I204" s="110"/>
    </row>
    <row r="205" spans="1:9" x14ac:dyDescent="0.2">
      <c r="A205" s="104">
        <v>0</v>
      </c>
      <c r="B205" s="105"/>
      <c r="C205" s="106">
        <v>0</v>
      </c>
      <c r="D205" s="107">
        <v>0</v>
      </c>
      <c r="E205" s="108">
        <f t="shared" si="3"/>
        <v>2070.02</v>
      </c>
      <c r="F205" s="109"/>
      <c r="G205" s="109"/>
      <c r="H205" s="109"/>
      <c r="I205" s="110"/>
    </row>
    <row r="206" spans="1:9" x14ac:dyDescent="0.2">
      <c r="A206" s="104">
        <v>0</v>
      </c>
      <c r="B206" s="105"/>
      <c r="C206" s="106">
        <v>0</v>
      </c>
      <c r="D206" s="107">
        <v>0</v>
      </c>
      <c r="E206" s="108">
        <f t="shared" si="3"/>
        <v>2070.02</v>
      </c>
      <c r="F206" s="109"/>
      <c r="G206" s="109"/>
      <c r="H206" s="109"/>
      <c r="I206" s="110"/>
    </row>
    <row r="207" spans="1:9" x14ac:dyDescent="0.2">
      <c r="A207" s="104">
        <v>0</v>
      </c>
      <c r="B207" s="105"/>
      <c r="C207" s="106">
        <v>0</v>
      </c>
      <c r="D207" s="107">
        <v>0</v>
      </c>
      <c r="E207" s="108">
        <f t="shared" si="3"/>
        <v>2070.02</v>
      </c>
      <c r="F207" s="109"/>
      <c r="G207" s="109"/>
      <c r="H207" s="109"/>
      <c r="I207" s="110"/>
    </row>
    <row r="208" spans="1:9" x14ac:dyDescent="0.2">
      <c r="A208" s="104">
        <v>0</v>
      </c>
      <c r="B208" s="105"/>
      <c r="C208" s="106">
        <v>0</v>
      </c>
      <c r="D208" s="107">
        <v>0</v>
      </c>
      <c r="E208" s="108">
        <f t="shared" ref="E208:E215" si="4">D208-C208+E207</f>
        <v>2070.02</v>
      </c>
      <c r="F208" s="109"/>
      <c r="G208" s="109"/>
      <c r="H208" s="109"/>
      <c r="I208" s="110"/>
    </row>
    <row r="209" spans="1:9" x14ac:dyDescent="0.2">
      <c r="A209" s="104">
        <v>0</v>
      </c>
      <c r="B209" s="105"/>
      <c r="C209" s="106">
        <v>0</v>
      </c>
      <c r="D209" s="107">
        <v>0</v>
      </c>
      <c r="E209" s="108">
        <f t="shared" si="4"/>
        <v>2070.02</v>
      </c>
      <c r="F209" s="109"/>
      <c r="G209" s="109"/>
      <c r="H209" s="109"/>
      <c r="I209" s="110"/>
    </row>
    <row r="210" spans="1:9" x14ac:dyDescent="0.2">
      <c r="A210" s="104">
        <v>0</v>
      </c>
      <c r="B210" s="105"/>
      <c r="C210" s="106">
        <v>0</v>
      </c>
      <c r="D210" s="107">
        <v>0</v>
      </c>
      <c r="E210" s="108">
        <f t="shared" si="4"/>
        <v>2070.02</v>
      </c>
      <c r="F210" s="109"/>
      <c r="G210" s="109"/>
      <c r="H210" s="109"/>
      <c r="I210" s="110"/>
    </row>
    <row r="211" spans="1:9" x14ac:dyDescent="0.2">
      <c r="A211" s="104">
        <v>0</v>
      </c>
      <c r="B211" s="105"/>
      <c r="C211" s="106">
        <v>0</v>
      </c>
      <c r="D211" s="107">
        <v>0</v>
      </c>
      <c r="E211" s="108">
        <f t="shared" si="4"/>
        <v>2070.02</v>
      </c>
      <c r="F211" s="109"/>
      <c r="G211" s="109"/>
      <c r="H211" s="109"/>
      <c r="I211" s="110"/>
    </row>
    <row r="212" spans="1:9" x14ac:dyDescent="0.2">
      <c r="A212" s="104">
        <v>0</v>
      </c>
      <c r="B212" s="105"/>
      <c r="C212" s="106">
        <v>0</v>
      </c>
      <c r="D212" s="107">
        <v>0</v>
      </c>
      <c r="E212" s="108">
        <f t="shared" si="4"/>
        <v>2070.02</v>
      </c>
      <c r="F212" s="109"/>
      <c r="G212" s="109"/>
      <c r="H212" s="109"/>
      <c r="I212" s="110"/>
    </row>
    <row r="213" spans="1:9" x14ac:dyDescent="0.2">
      <c r="A213" s="104">
        <v>0</v>
      </c>
      <c r="B213" s="105"/>
      <c r="C213" s="106">
        <v>0</v>
      </c>
      <c r="D213" s="107">
        <v>0</v>
      </c>
      <c r="E213" s="108">
        <f t="shared" si="4"/>
        <v>2070.02</v>
      </c>
      <c r="F213" s="109"/>
      <c r="G213" s="109"/>
      <c r="H213" s="109"/>
      <c r="I213" s="110"/>
    </row>
    <row r="214" spans="1:9" x14ac:dyDescent="0.2">
      <c r="A214" s="104">
        <v>0</v>
      </c>
      <c r="B214" s="105"/>
      <c r="C214" s="106">
        <v>0</v>
      </c>
      <c r="D214" s="107">
        <v>0</v>
      </c>
      <c r="E214" s="108">
        <f t="shared" si="4"/>
        <v>2070.02</v>
      </c>
      <c r="F214" s="109"/>
      <c r="G214" s="109"/>
      <c r="H214" s="109"/>
      <c r="I214" s="110"/>
    </row>
    <row r="215" spans="1:9" x14ac:dyDescent="0.2">
      <c r="A215" s="104">
        <v>0</v>
      </c>
      <c r="B215" s="105"/>
      <c r="C215" s="106">
        <v>0</v>
      </c>
      <c r="D215" s="107">
        <v>0</v>
      </c>
      <c r="E215" s="108">
        <f t="shared" si="4"/>
        <v>2070.02</v>
      </c>
      <c r="F215" s="109"/>
      <c r="G215" s="109"/>
      <c r="H215" s="109"/>
      <c r="I215" s="110"/>
    </row>
    <row r="216" spans="1:9" x14ac:dyDescent="0.2">
      <c r="A216" s="104">
        <v>0</v>
      </c>
      <c r="B216" s="105"/>
      <c r="C216" s="107">
        <v>0</v>
      </c>
      <c r="D216" s="107"/>
      <c r="E216" s="108">
        <f>E215-C216</f>
        <v>2070.02</v>
      </c>
      <c r="F216" s="109"/>
      <c r="G216" s="109"/>
      <c r="H216" s="109"/>
      <c r="I216" s="110"/>
    </row>
    <row r="217" spans="1:9" x14ac:dyDescent="0.2">
      <c r="A217" s="104">
        <v>0</v>
      </c>
      <c r="B217" s="105"/>
      <c r="C217" s="107">
        <v>0</v>
      </c>
      <c r="D217" s="107"/>
      <c r="E217" s="108">
        <f>E216-C217</f>
        <v>2070.02</v>
      </c>
      <c r="F217" s="109"/>
      <c r="G217" s="109"/>
      <c r="H217" s="109"/>
      <c r="I217" s="110"/>
    </row>
    <row r="218" spans="1:9" x14ac:dyDescent="0.2">
      <c r="A218" s="104"/>
      <c r="B218" s="105"/>
      <c r="C218" s="107"/>
      <c r="D218" s="107"/>
      <c r="E218" s="108"/>
      <c r="F218" s="109"/>
      <c r="G218" s="109"/>
      <c r="H218" s="109"/>
      <c r="I218" s="110"/>
    </row>
    <row r="219" spans="1:9" x14ac:dyDescent="0.2">
      <c r="A219" s="104"/>
      <c r="B219" s="105"/>
      <c r="C219" s="107"/>
      <c r="D219" s="107"/>
      <c r="E219" s="108"/>
      <c r="F219" s="109"/>
      <c r="G219" s="109"/>
      <c r="H219" s="109"/>
      <c r="I219" s="110"/>
    </row>
    <row r="220" spans="1:9" x14ac:dyDescent="0.2">
      <c r="A220" s="104"/>
      <c r="B220" s="105"/>
      <c r="C220" s="107"/>
      <c r="D220" s="107"/>
      <c r="E220" s="108"/>
      <c r="F220" s="109"/>
      <c r="G220" s="109"/>
      <c r="H220" s="109"/>
      <c r="I220" s="110"/>
    </row>
    <row r="221" spans="1:9" x14ac:dyDescent="0.2">
      <c r="A221" s="104"/>
      <c r="B221" s="105"/>
      <c r="C221" s="107"/>
      <c r="D221" s="107"/>
      <c r="E221" s="108"/>
      <c r="F221" s="109"/>
      <c r="G221" s="109"/>
      <c r="H221" s="109"/>
      <c r="I221" s="110"/>
    </row>
    <row r="222" spans="1:9" x14ac:dyDescent="0.2">
      <c r="A222" s="104"/>
      <c r="B222" s="105"/>
      <c r="C222" s="107"/>
      <c r="D222" s="107"/>
      <c r="E222" s="108"/>
      <c r="F222" s="109"/>
      <c r="G222" s="109"/>
      <c r="H222" s="109"/>
      <c r="I222" s="110"/>
    </row>
    <row r="223" spans="1:9" x14ac:dyDescent="0.2">
      <c r="A223" s="104"/>
      <c r="B223" s="105"/>
      <c r="C223" s="107"/>
      <c r="D223" s="107"/>
      <c r="E223" s="108"/>
      <c r="F223" s="109"/>
      <c r="G223" s="109"/>
      <c r="H223" s="109"/>
      <c r="I223" s="110"/>
    </row>
    <row r="224" spans="1:9" x14ac:dyDescent="0.2">
      <c r="A224" s="104"/>
      <c r="B224" s="105"/>
      <c r="C224" s="107"/>
      <c r="D224" s="107"/>
      <c r="E224" s="108"/>
      <c r="F224" s="109"/>
      <c r="G224" s="109"/>
      <c r="H224" s="109"/>
      <c r="I224" s="110"/>
    </row>
    <row r="225" spans="1:9" x14ac:dyDescent="0.2">
      <c r="A225" s="104"/>
      <c r="B225" s="105"/>
      <c r="C225" s="107"/>
      <c r="D225" s="107"/>
      <c r="E225" s="108"/>
      <c r="F225" s="109"/>
      <c r="G225" s="109"/>
      <c r="H225" s="109"/>
      <c r="I225" s="110"/>
    </row>
    <row r="226" spans="1:9" x14ac:dyDescent="0.2">
      <c r="A226" s="104"/>
      <c r="B226" s="105"/>
      <c r="C226" s="107"/>
      <c r="D226" s="107"/>
      <c r="E226" s="108"/>
      <c r="F226" s="109"/>
      <c r="G226" s="109"/>
      <c r="H226" s="109"/>
      <c r="I226" s="110"/>
    </row>
    <row r="227" spans="1:9" x14ac:dyDescent="0.2">
      <c r="A227" s="104"/>
      <c r="B227" s="105"/>
      <c r="C227" s="107"/>
      <c r="D227" s="107"/>
      <c r="E227" s="108"/>
      <c r="F227" s="109"/>
      <c r="G227" s="109"/>
      <c r="H227" s="109"/>
      <c r="I227" s="110"/>
    </row>
    <row r="228" spans="1:9" x14ac:dyDescent="0.2">
      <c r="A228" s="104"/>
      <c r="B228" s="105"/>
      <c r="C228" s="107"/>
      <c r="D228" s="107"/>
      <c r="E228" s="108"/>
      <c r="F228" s="109"/>
      <c r="G228" s="109"/>
      <c r="H228" s="109"/>
      <c r="I228" s="110"/>
    </row>
    <row r="229" spans="1:9" x14ac:dyDescent="0.2">
      <c r="A229" s="104"/>
      <c r="B229" s="105"/>
      <c r="C229" s="107"/>
      <c r="D229" s="107"/>
      <c r="E229" s="108"/>
      <c r="F229" s="109"/>
      <c r="G229" s="109"/>
      <c r="H229" s="109"/>
      <c r="I229" s="110"/>
    </row>
  </sheetData>
  <autoFilter ref="I1:I229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38"/>
  <sheetViews>
    <sheetView zoomScale="110" zoomScaleNormal="110" workbookViewId="0">
      <selection activeCell="H27" sqref="H27"/>
    </sheetView>
  </sheetViews>
  <sheetFormatPr baseColWidth="10" defaultColWidth="10.7109375" defaultRowHeight="12.75" x14ac:dyDescent="0.2"/>
  <cols>
    <col min="1" max="1" width="13.42578125" style="100" bestFit="1" customWidth="1"/>
    <col min="2" max="2" width="46.28515625" style="101" customWidth="1"/>
    <col min="3" max="3" width="9.85546875" style="100" customWidth="1"/>
    <col min="4" max="4" width="11" style="100" customWidth="1"/>
    <col min="5" max="5" width="9.5703125" style="100" customWidth="1"/>
    <col min="6" max="6" width="8.42578125" style="101" customWidth="1"/>
    <col min="7" max="7" width="14.140625" style="101" bestFit="1" customWidth="1"/>
    <col min="8" max="8" width="16.42578125" style="100" customWidth="1"/>
    <col min="9" max="9" width="17.140625" style="103" customWidth="1"/>
    <col min="10" max="16384" width="10.7109375" style="100"/>
  </cols>
  <sheetData>
    <row r="1" spans="1:11" s="95" customFormat="1" x14ac:dyDescent="0.2">
      <c r="A1" s="247" t="s">
        <v>8</v>
      </c>
      <c r="B1" s="247"/>
      <c r="C1" s="247"/>
      <c r="D1" s="247"/>
      <c r="E1" s="247"/>
      <c r="F1" s="247"/>
      <c r="G1" s="247"/>
      <c r="H1" s="247"/>
      <c r="I1" s="134"/>
    </row>
    <row r="2" spans="1:11" s="95" customFormat="1" ht="15.75" customHeight="1" thickBot="1" x14ac:dyDescent="0.25">
      <c r="A2" s="248" t="s">
        <v>36</v>
      </c>
      <c r="B2" s="248"/>
      <c r="C2" s="248"/>
      <c r="D2" s="248"/>
      <c r="E2" s="248"/>
      <c r="F2" s="248"/>
      <c r="G2" s="248"/>
      <c r="H2" s="248"/>
      <c r="I2" s="102"/>
      <c r="K2" s="95">
        <v>858.58</v>
      </c>
    </row>
    <row r="3" spans="1:11" s="98" customFormat="1" x14ac:dyDescent="0.25">
      <c r="A3" s="96" t="s">
        <v>1</v>
      </c>
      <c r="B3" s="97" t="s">
        <v>7</v>
      </c>
      <c r="C3" s="97" t="s">
        <v>4</v>
      </c>
      <c r="D3" s="97" t="s">
        <v>5</v>
      </c>
      <c r="E3" s="97"/>
      <c r="F3" s="97" t="s">
        <v>6</v>
      </c>
      <c r="G3" s="97" t="s">
        <v>25</v>
      </c>
      <c r="H3" s="111" t="s">
        <v>33</v>
      </c>
      <c r="I3" s="112" t="s">
        <v>34</v>
      </c>
    </row>
    <row r="4" spans="1:11" s="99" customFormat="1" x14ac:dyDescent="0.2">
      <c r="C4" s="106">
        <v>0</v>
      </c>
      <c r="D4" s="107">
        <v>0</v>
      </c>
      <c r="E4" s="108">
        <v>662.17</v>
      </c>
      <c r="F4" s="145"/>
      <c r="G4" s="145"/>
      <c r="H4" s="145"/>
      <c r="I4" s="152"/>
    </row>
    <row r="5" spans="1:11" s="228" customFormat="1" x14ac:dyDescent="0.2">
      <c r="A5" s="230">
        <v>45602</v>
      </c>
      <c r="B5" s="228" t="s">
        <v>296</v>
      </c>
      <c r="C5" s="229"/>
      <c r="D5" s="107">
        <v>2000</v>
      </c>
      <c r="E5" s="108">
        <f>E4-C5+D5</f>
        <v>2662.17</v>
      </c>
      <c r="F5" s="145"/>
      <c r="G5" s="145"/>
      <c r="H5" s="145"/>
      <c r="I5" s="152"/>
    </row>
    <row r="6" spans="1:11" s="228" customFormat="1" x14ac:dyDescent="0.2">
      <c r="A6" s="230">
        <v>45603</v>
      </c>
      <c r="B6" s="228" t="s">
        <v>303</v>
      </c>
      <c r="C6" s="229">
        <v>1302.7</v>
      </c>
      <c r="D6" s="107"/>
      <c r="E6" s="108">
        <f t="shared" ref="E6:E24" si="0">E5-C6+D6</f>
        <v>1359.47</v>
      </c>
      <c r="F6" s="145"/>
      <c r="G6" s="145"/>
      <c r="H6" s="145"/>
      <c r="I6" s="152"/>
    </row>
    <row r="7" spans="1:11" s="99" customFormat="1" x14ac:dyDescent="0.2">
      <c r="A7" s="129">
        <v>45608</v>
      </c>
      <c r="B7" s="130" t="s">
        <v>85</v>
      </c>
      <c r="C7" s="131">
        <v>0</v>
      </c>
      <c r="D7" s="180">
        <v>10788</v>
      </c>
      <c r="E7" s="108">
        <f t="shared" si="0"/>
        <v>12147.47</v>
      </c>
      <c r="F7" s="189">
        <v>228</v>
      </c>
      <c r="G7" s="190">
        <v>3907</v>
      </c>
      <c r="H7" s="190" t="s">
        <v>86</v>
      </c>
      <c r="I7" s="191" t="s">
        <v>62</v>
      </c>
    </row>
    <row r="8" spans="1:11" s="228" customFormat="1" x14ac:dyDescent="0.2">
      <c r="A8" s="231">
        <v>45609</v>
      </c>
      <c r="B8" s="232" t="s">
        <v>297</v>
      </c>
      <c r="C8" s="229">
        <v>11500</v>
      </c>
      <c r="D8" s="107"/>
      <c r="E8" s="108">
        <f t="shared" si="0"/>
        <v>647.46999999999935</v>
      </c>
      <c r="F8" s="233"/>
      <c r="G8" s="145"/>
      <c r="H8" s="145"/>
      <c r="I8" s="152"/>
    </row>
    <row r="9" spans="1:11" s="99" customFormat="1" x14ac:dyDescent="0.2">
      <c r="A9" s="129">
        <v>45609</v>
      </c>
      <c r="B9" s="130" t="s">
        <v>111</v>
      </c>
      <c r="C9" s="131">
        <v>0</v>
      </c>
      <c r="D9" s="180">
        <v>40600</v>
      </c>
      <c r="E9" s="108">
        <f t="shared" si="0"/>
        <v>41247.47</v>
      </c>
      <c r="F9" s="189">
        <v>288</v>
      </c>
      <c r="G9" s="190">
        <v>3941</v>
      </c>
      <c r="H9" s="190" t="s">
        <v>112</v>
      </c>
      <c r="I9" s="191" t="s">
        <v>49</v>
      </c>
    </row>
    <row r="10" spans="1:11" s="228" customFormat="1" x14ac:dyDescent="0.2">
      <c r="A10" s="231">
        <v>45616</v>
      </c>
      <c r="B10" s="232" t="s">
        <v>298</v>
      </c>
      <c r="C10" s="229">
        <v>40000</v>
      </c>
      <c r="D10" s="107"/>
      <c r="E10" s="108">
        <f t="shared" si="0"/>
        <v>1247.4700000000012</v>
      </c>
      <c r="F10" s="233"/>
      <c r="G10" s="145"/>
      <c r="H10" s="145"/>
      <c r="I10" s="152"/>
    </row>
    <row r="11" spans="1:11" s="99" customFormat="1" x14ac:dyDescent="0.2">
      <c r="A11" s="129">
        <v>45623</v>
      </c>
      <c r="B11" s="130" t="s">
        <v>111</v>
      </c>
      <c r="C11" s="131">
        <v>0</v>
      </c>
      <c r="D11" s="180">
        <v>93380</v>
      </c>
      <c r="E11" s="108">
        <f t="shared" si="0"/>
        <v>94627.47</v>
      </c>
      <c r="F11" s="189">
        <v>288</v>
      </c>
      <c r="G11" s="190">
        <v>3958</v>
      </c>
      <c r="H11" s="190" t="s">
        <v>134</v>
      </c>
      <c r="I11" s="191" t="s">
        <v>49</v>
      </c>
    </row>
    <row r="12" spans="1:11" s="99" customFormat="1" x14ac:dyDescent="0.2">
      <c r="A12" s="129">
        <v>45623</v>
      </c>
      <c r="B12" s="130" t="s">
        <v>133</v>
      </c>
      <c r="C12" s="131">
        <v>0</v>
      </c>
      <c r="D12" s="180">
        <v>21576</v>
      </c>
      <c r="E12" s="108">
        <f t="shared" si="0"/>
        <v>116203.47</v>
      </c>
      <c r="F12" s="189">
        <v>228</v>
      </c>
      <c r="G12" s="190">
        <v>3959</v>
      </c>
      <c r="H12" s="190" t="s">
        <v>135</v>
      </c>
      <c r="I12" s="191" t="s">
        <v>62</v>
      </c>
    </row>
    <row r="13" spans="1:11" s="99" customFormat="1" x14ac:dyDescent="0.2">
      <c r="A13" s="129">
        <v>45624</v>
      </c>
      <c r="B13" s="130" t="s">
        <v>297</v>
      </c>
      <c r="C13" s="131">
        <v>110000</v>
      </c>
      <c r="D13" s="107">
        <v>0</v>
      </c>
      <c r="E13" s="108">
        <f t="shared" si="0"/>
        <v>6203.4700000000012</v>
      </c>
      <c r="F13" s="140"/>
      <c r="G13" s="138"/>
      <c r="H13" s="138"/>
      <c r="I13" s="139"/>
    </row>
    <row r="14" spans="1:11" s="99" customFormat="1" x14ac:dyDescent="0.2">
      <c r="A14" s="129">
        <v>45625</v>
      </c>
      <c r="B14" s="130" t="s">
        <v>299</v>
      </c>
      <c r="C14" s="131">
        <v>220</v>
      </c>
      <c r="D14" s="107">
        <v>0</v>
      </c>
      <c r="E14" s="108">
        <f t="shared" si="0"/>
        <v>5983.4700000000012</v>
      </c>
      <c r="F14" s="140"/>
      <c r="G14" s="138"/>
      <c r="H14" s="138"/>
      <c r="I14" s="139"/>
    </row>
    <row r="15" spans="1:11" s="99" customFormat="1" x14ac:dyDescent="0.2">
      <c r="A15" s="129">
        <v>45625</v>
      </c>
      <c r="B15" s="130" t="s">
        <v>300</v>
      </c>
      <c r="C15" s="131">
        <v>35.200000000000003</v>
      </c>
      <c r="D15" s="107">
        <v>0</v>
      </c>
      <c r="E15" s="108">
        <f t="shared" si="0"/>
        <v>5948.2700000000013</v>
      </c>
      <c r="F15" s="140"/>
      <c r="G15" s="138"/>
      <c r="H15" s="138"/>
      <c r="I15" s="139"/>
    </row>
    <row r="16" spans="1:11" s="99" customFormat="1" x14ac:dyDescent="0.2">
      <c r="A16" s="129"/>
      <c r="B16" s="130"/>
      <c r="C16" s="131">
        <v>0</v>
      </c>
      <c r="D16" s="107">
        <v>0</v>
      </c>
      <c r="E16" s="108">
        <f t="shared" si="0"/>
        <v>5948.2700000000013</v>
      </c>
      <c r="F16" s="140"/>
      <c r="G16" s="138"/>
      <c r="H16" s="138"/>
      <c r="I16" s="139"/>
    </row>
    <row r="17" spans="1:9" s="99" customFormat="1" x14ac:dyDescent="0.2">
      <c r="A17" s="104"/>
      <c r="B17" s="105"/>
      <c r="C17" s="131">
        <v>0</v>
      </c>
      <c r="D17" s="107">
        <v>0</v>
      </c>
      <c r="E17" s="108">
        <f t="shared" si="0"/>
        <v>5948.2700000000013</v>
      </c>
      <c r="F17" s="144"/>
      <c r="G17" s="144"/>
      <c r="H17" s="144"/>
      <c r="I17" s="144"/>
    </row>
    <row r="18" spans="1:9" s="99" customFormat="1" x14ac:dyDescent="0.2">
      <c r="A18" s="104"/>
      <c r="B18" s="105"/>
      <c r="C18" s="106">
        <v>0</v>
      </c>
      <c r="D18" s="107">
        <v>0</v>
      </c>
      <c r="E18" s="108">
        <f t="shared" si="0"/>
        <v>5948.2700000000013</v>
      </c>
      <c r="F18" s="147"/>
      <c r="G18" s="146"/>
      <c r="H18" s="146"/>
      <c r="I18" s="144"/>
    </row>
    <row r="19" spans="1:9" s="99" customFormat="1" x14ac:dyDescent="0.2">
      <c r="A19" s="104"/>
      <c r="B19" s="105"/>
      <c r="C19" s="106">
        <v>0</v>
      </c>
      <c r="D19" s="107">
        <v>0</v>
      </c>
      <c r="E19" s="108">
        <f t="shared" si="0"/>
        <v>5948.2700000000013</v>
      </c>
      <c r="F19" s="144"/>
      <c r="G19" s="144"/>
      <c r="H19" s="144"/>
      <c r="I19" s="144"/>
    </row>
    <row r="20" spans="1:9" s="99" customFormat="1" x14ac:dyDescent="0.2">
      <c r="A20" s="104"/>
      <c r="B20" s="105"/>
      <c r="C20" s="106">
        <v>0</v>
      </c>
      <c r="D20" s="107">
        <v>0</v>
      </c>
      <c r="E20" s="108">
        <f t="shared" si="0"/>
        <v>5948.2700000000013</v>
      </c>
      <c r="F20" s="144"/>
      <c r="G20" s="144"/>
      <c r="H20" s="144"/>
      <c r="I20" s="144"/>
    </row>
    <row r="21" spans="1:9" s="99" customFormat="1" x14ac:dyDescent="0.2">
      <c r="A21" s="104"/>
      <c r="B21" s="105"/>
      <c r="C21" s="106">
        <v>0</v>
      </c>
      <c r="D21" s="107">
        <v>0</v>
      </c>
      <c r="E21" s="108">
        <f t="shared" si="0"/>
        <v>5948.2700000000013</v>
      </c>
      <c r="F21" s="140"/>
      <c r="G21" s="138"/>
      <c r="H21" s="138"/>
      <c r="I21" s="139"/>
    </row>
    <row r="22" spans="1:9" s="99" customFormat="1" x14ac:dyDescent="0.2">
      <c r="A22" s="104"/>
      <c r="B22" s="105"/>
      <c r="C22" s="106">
        <v>0</v>
      </c>
      <c r="D22" s="107">
        <v>0</v>
      </c>
      <c r="E22" s="108">
        <f t="shared" si="0"/>
        <v>5948.2700000000013</v>
      </c>
      <c r="F22" s="140"/>
      <c r="G22" s="138"/>
      <c r="H22" s="138"/>
      <c r="I22" s="139"/>
    </row>
    <row r="23" spans="1:9" s="99" customFormat="1" x14ac:dyDescent="0.2">
      <c r="A23" s="129"/>
      <c r="B23" s="130"/>
      <c r="C23" s="131">
        <v>0</v>
      </c>
      <c r="D23" s="107">
        <v>0</v>
      </c>
      <c r="E23" s="108">
        <f t="shared" si="0"/>
        <v>5948.2700000000013</v>
      </c>
      <c r="F23" s="140"/>
      <c r="G23" s="138"/>
      <c r="H23" s="138"/>
      <c r="I23" s="139"/>
    </row>
    <row r="24" spans="1:9" s="99" customFormat="1" x14ac:dyDescent="0.2">
      <c r="A24" s="129"/>
      <c r="B24" s="130"/>
      <c r="C24" s="131">
        <v>0</v>
      </c>
      <c r="D24" s="107">
        <v>0</v>
      </c>
      <c r="E24" s="108">
        <f t="shared" si="0"/>
        <v>5948.2700000000013</v>
      </c>
      <c r="F24" s="138"/>
      <c r="G24" s="138"/>
      <c r="H24" s="138"/>
      <c r="I24" s="139"/>
    </row>
    <row r="25" spans="1:9" s="99" customFormat="1" x14ac:dyDescent="0.2">
      <c r="A25" s="129"/>
      <c r="B25" s="130"/>
      <c r="C25" s="131">
        <v>0</v>
      </c>
      <c r="D25" s="107">
        <v>0</v>
      </c>
      <c r="E25" s="133">
        <f t="shared" ref="E25:E55" si="1">D25-C25+E24</f>
        <v>5948.2700000000013</v>
      </c>
      <c r="F25" s="140"/>
      <c r="G25" s="138"/>
      <c r="H25" s="138"/>
      <c r="I25" s="139"/>
    </row>
    <row r="26" spans="1:9" s="99" customFormat="1" x14ac:dyDescent="0.2">
      <c r="A26" s="104"/>
      <c r="B26" s="105"/>
      <c r="C26" s="131">
        <v>0</v>
      </c>
      <c r="D26" s="141">
        <v>0</v>
      </c>
      <c r="E26" s="133">
        <f>D26-C26+E25</f>
        <v>5948.2700000000013</v>
      </c>
      <c r="F26" s="109"/>
      <c r="G26" s="109"/>
      <c r="H26" s="109"/>
      <c r="I26" s="110"/>
    </row>
    <row r="27" spans="1:9" s="99" customFormat="1" x14ac:dyDescent="0.2">
      <c r="A27" s="104"/>
      <c r="B27" s="105"/>
      <c r="C27" s="131">
        <v>0</v>
      </c>
      <c r="D27" s="107">
        <v>0</v>
      </c>
      <c r="E27" s="133">
        <f>D27-C27+E26</f>
        <v>5948.2700000000013</v>
      </c>
      <c r="F27" s="135"/>
      <c r="G27" s="109"/>
      <c r="H27" s="109"/>
      <c r="I27" s="110"/>
    </row>
    <row r="28" spans="1:9" s="99" customFormat="1" x14ac:dyDescent="0.2">
      <c r="A28" s="129"/>
      <c r="B28" s="105"/>
      <c r="C28" s="131">
        <v>0</v>
      </c>
      <c r="D28" s="142">
        <v>0</v>
      </c>
      <c r="E28" s="133">
        <f>D28-C28+E27</f>
        <v>5948.2700000000013</v>
      </c>
      <c r="F28" s="143"/>
      <c r="G28" s="109"/>
      <c r="H28" s="109"/>
      <c r="I28" s="110"/>
    </row>
    <row r="29" spans="1:9" s="99" customFormat="1" x14ac:dyDescent="0.2">
      <c r="A29" s="129"/>
      <c r="B29" s="130"/>
      <c r="C29" s="131">
        <v>0</v>
      </c>
      <c r="D29" s="107">
        <v>0</v>
      </c>
      <c r="E29" s="133">
        <f t="shared" si="1"/>
        <v>5948.2700000000013</v>
      </c>
      <c r="F29" s="109"/>
      <c r="G29" s="109"/>
      <c r="H29" s="109"/>
      <c r="I29" s="110"/>
    </row>
    <row r="30" spans="1:9" s="99" customFormat="1" x14ac:dyDescent="0.2">
      <c r="A30" s="129"/>
      <c r="B30" s="130"/>
      <c r="C30" s="131">
        <v>0</v>
      </c>
      <c r="D30" s="107">
        <v>0</v>
      </c>
      <c r="E30" s="133">
        <f t="shared" si="1"/>
        <v>5948.2700000000013</v>
      </c>
      <c r="F30" s="135"/>
      <c r="G30" s="109"/>
      <c r="H30" s="109"/>
      <c r="I30" s="110"/>
    </row>
    <row r="31" spans="1:9" s="99" customFormat="1" x14ac:dyDescent="0.2">
      <c r="A31" s="129"/>
      <c r="B31" s="130"/>
      <c r="C31" s="131">
        <v>0</v>
      </c>
      <c r="D31" s="107">
        <v>0</v>
      </c>
      <c r="E31" s="133">
        <f t="shared" si="1"/>
        <v>5948.2700000000013</v>
      </c>
      <c r="F31" s="135"/>
      <c r="G31" s="109"/>
      <c r="H31" s="109"/>
      <c r="I31" s="110"/>
    </row>
    <row r="32" spans="1:9" s="99" customFormat="1" x14ac:dyDescent="0.2">
      <c r="A32" s="129"/>
      <c r="B32" s="130"/>
      <c r="C32" s="131">
        <v>0</v>
      </c>
      <c r="D32" s="107">
        <v>0</v>
      </c>
      <c r="E32" s="133">
        <f t="shared" si="1"/>
        <v>5948.2700000000013</v>
      </c>
      <c r="F32" s="135"/>
      <c r="G32" s="109"/>
      <c r="H32" s="109"/>
      <c r="I32" s="110"/>
    </row>
    <row r="33" spans="1:9" s="99" customFormat="1" x14ac:dyDescent="0.2">
      <c r="A33" s="129"/>
      <c r="B33" s="130"/>
      <c r="C33" s="131">
        <v>0</v>
      </c>
      <c r="D33" s="107">
        <v>0</v>
      </c>
      <c r="E33" s="133">
        <f t="shared" si="1"/>
        <v>5948.2700000000013</v>
      </c>
      <c r="F33" s="109"/>
      <c r="G33" s="109"/>
      <c r="H33" s="109"/>
      <c r="I33" s="110"/>
    </row>
    <row r="34" spans="1:9" s="99" customFormat="1" x14ac:dyDescent="0.2">
      <c r="A34" s="129"/>
      <c r="B34" s="130"/>
      <c r="C34" s="131">
        <v>0</v>
      </c>
      <c r="D34" s="107">
        <v>0</v>
      </c>
      <c r="E34" s="133">
        <f t="shared" si="1"/>
        <v>5948.2700000000013</v>
      </c>
      <c r="F34" s="109"/>
      <c r="G34" s="109"/>
      <c r="H34" s="109"/>
      <c r="I34" s="110"/>
    </row>
    <row r="35" spans="1:9" s="99" customFormat="1" x14ac:dyDescent="0.2">
      <c r="A35" s="129"/>
      <c r="B35" s="130"/>
      <c r="C35" s="131">
        <v>0</v>
      </c>
      <c r="D35" s="107">
        <v>0</v>
      </c>
      <c r="E35" s="133">
        <f t="shared" si="1"/>
        <v>5948.2700000000013</v>
      </c>
      <c r="F35" s="109"/>
      <c r="G35" s="109"/>
      <c r="H35" s="109"/>
      <c r="I35" s="110"/>
    </row>
    <row r="36" spans="1:9" s="99" customFormat="1" x14ac:dyDescent="0.2">
      <c r="A36" s="129"/>
      <c r="B36" s="130"/>
      <c r="C36" s="131">
        <v>0</v>
      </c>
      <c r="D36" s="107">
        <v>0</v>
      </c>
      <c r="E36" s="133">
        <f t="shared" si="1"/>
        <v>5948.2700000000013</v>
      </c>
      <c r="F36" s="109"/>
      <c r="G36" s="109"/>
      <c r="H36" s="109"/>
      <c r="I36" s="110"/>
    </row>
    <row r="37" spans="1:9" s="99" customFormat="1" x14ac:dyDescent="0.2">
      <c r="A37" s="129"/>
      <c r="B37" s="130"/>
      <c r="C37" s="131">
        <v>0</v>
      </c>
      <c r="D37" s="107">
        <v>0</v>
      </c>
      <c r="E37" s="133">
        <f t="shared" si="1"/>
        <v>5948.2700000000013</v>
      </c>
      <c r="F37" s="109"/>
      <c r="G37" s="109"/>
      <c r="H37" s="109"/>
      <c r="I37" s="110"/>
    </row>
    <row r="38" spans="1:9" s="99" customFormat="1" x14ac:dyDescent="0.2">
      <c r="A38" s="129"/>
      <c r="B38" s="130"/>
      <c r="C38" s="131">
        <v>0</v>
      </c>
      <c r="D38" s="107">
        <v>0</v>
      </c>
      <c r="E38" s="133">
        <f t="shared" si="1"/>
        <v>5948.2700000000013</v>
      </c>
      <c r="F38" s="109"/>
      <c r="G38" s="109"/>
      <c r="H38" s="109"/>
      <c r="I38" s="110"/>
    </row>
    <row r="39" spans="1:9" s="99" customFormat="1" x14ac:dyDescent="0.2">
      <c r="A39" s="129"/>
      <c r="B39" s="130"/>
      <c r="C39" s="131">
        <v>0</v>
      </c>
      <c r="D39" s="107">
        <v>0</v>
      </c>
      <c r="E39" s="133">
        <f t="shared" si="1"/>
        <v>5948.2700000000013</v>
      </c>
      <c r="F39" s="109"/>
      <c r="G39" s="109"/>
      <c r="H39" s="109"/>
      <c r="I39" s="110"/>
    </row>
    <row r="40" spans="1:9" s="99" customFormat="1" x14ac:dyDescent="0.2">
      <c r="A40" s="129"/>
      <c r="B40" s="130"/>
      <c r="C40" s="131">
        <v>0</v>
      </c>
      <c r="D40" s="107">
        <v>0</v>
      </c>
      <c r="E40" s="133">
        <f t="shared" si="1"/>
        <v>5948.2700000000013</v>
      </c>
      <c r="F40" s="109"/>
      <c r="G40" s="109"/>
      <c r="H40" s="109"/>
      <c r="I40" s="110"/>
    </row>
    <row r="41" spans="1:9" s="99" customFormat="1" x14ac:dyDescent="0.2">
      <c r="A41" s="129"/>
      <c r="B41" s="130"/>
      <c r="C41" s="131">
        <v>0</v>
      </c>
      <c r="D41" s="107">
        <v>0</v>
      </c>
      <c r="E41" s="133">
        <f t="shared" si="1"/>
        <v>5948.2700000000013</v>
      </c>
      <c r="F41" s="109"/>
      <c r="G41" s="109"/>
      <c r="H41" s="109"/>
      <c r="I41" s="110"/>
    </row>
    <row r="42" spans="1:9" s="99" customFormat="1" x14ac:dyDescent="0.2">
      <c r="A42" s="129"/>
      <c r="B42" s="130"/>
      <c r="C42" s="131">
        <v>0</v>
      </c>
      <c r="D42" s="107">
        <v>0</v>
      </c>
      <c r="E42" s="133">
        <f t="shared" si="1"/>
        <v>5948.2700000000013</v>
      </c>
      <c r="F42" s="109"/>
      <c r="G42" s="109"/>
      <c r="H42" s="109"/>
      <c r="I42" s="110"/>
    </row>
    <row r="43" spans="1:9" s="99" customFormat="1" x14ac:dyDescent="0.2">
      <c r="A43" s="129"/>
      <c r="B43" s="130"/>
      <c r="C43" s="131">
        <v>0</v>
      </c>
      <c r="D43" s="107">
        <v>0</v>
      </c>
      <c r="E43" s="133">
        <f t="shared" si="1"/>
        <v>5948.2700000000013</v>
      </c>
      <c r="F43" s="109"/>
      <c r="G43" s="109"/>
      <c r="H43" s="109"/>
      <c r="I43" s="110"/>
    </row>
    <row r="44" spans="1:9" s="99" customFormat="1" x14ac:dyDescent="0.2">
      <c r="A44" s="129"/>
      <c r="B44" s="130"/>
      <c r="C44" s="131">
        <v>0</v>
      </c>
      <c r="D44" s="107">
        <v>0</v>
      </c>
      <c r="E44" s="133">
        <f t="shared" si="1"/>
        <v>5948.2700000000013</v>
      </c>
      <c r="F44" s="109"/>
      <c r="G44" s="109"/>
      <c r="H44" s="109"/>
      <c r="I44" s="110"/>
    </row>
    <row r="45" spans="1:9" s="99" customFormat="1" x14ac:dyDescent="0.2">
      <c r="A45" s="129"/>
      <c r="B45" s="130"/>
      <c r="C45" s="131">
        <v>0</v>
      </c>
      <c r="D45" s="132">
        <v>0</v>
      </c>
      <c r="E45" s="133">
        <f t="shared" si="1"/>
        <v>5948.2700000000013</v>
      </c>
      <c r="F45" s="109"/>
      <c r="G45" s="109"/>
      <c r="H45" s="109"/>
      <c r="I45" s="136"/>
    </row>
    <row r="46" spans="1:9" s="99" customFormat="1" x14ac:dyDescent="0.2">
      <c r="A46" s="129"/>
      <c r="B46" s="130"/>
      <c r="C46" s="131">
        <v>0</v>
      </c>
      <c r="D46" s="132">
        <v>0</v>
      </c>
      <c r="E46" s="133">
        <f t="shared" si="1"/>
        <v>5948.2700000000013</v>
      </c>
      <c r="F46" s="109"/>
      <c r="G46" s="109"/>
      <c r="H46" s="109"/>
      <c r="I46" s="110"/>
    </row>
    <row r="47" spans="1:9" s="99" customFormat="1" x14ac:dyDescent="0.2">
      <c r="A47" s="129"/>
      <c r="B47" s="130"/>
      <c r="C47" s="131">
        <v>0</v>
      </c>
      <c r="D47" s="132">
        <v>0</v>
      </c>
      <c r="E47" s="133">
        <f t="shared" si="1"/>
        <v>5948.2700000000013</v>
      </c>
      <c r="F47" s="109"/>
      <c r="G47" s="109"/>
      <c r="H47" s="109"/>
      <c r="I47" s="110"/>
    </row>
    <row r="48" spans="1:9" s="99" customFormat="1" x14ac:dyDescent="0.2">
      <c r="A48" s="129"/>
      <c r="B48" s="130"/>
      <c r="C48" s="131">
        <v>0</v>
      </c>
      <c r="D48" s="132">
        <v>0</v>
      </c>
      <c r="E48" s="133">
        <f t="shared" si="1"/>
        <v>5948.2700000000013</v>
      </c>
      <c r="F48" s="109"/>
      <c r="G48" s="109"/>
      <c r="H48" s="109"/>
      <c r="I48" s="110"/>
    </row>
    <row r="49" spans="1:9" s="99" customFormat="1" x14ac:dyDescent="0.2">
      <c r="A49" s="129"/>
      <c r="B49" s="130"/>
      <c r="C49" s="131">
        <v>0</v>
      </c>
      <c r="D49" s="132">
        <v>0</v>
      </c>
      <c r="E49" s="133">
        <f t="shared" si="1"/>
        <v>5948.2700000000013</v>
      </c>
      <c r="F49" s="109"/>
      <c r="G49" s="109"/>
      <c r="H49" s="109"/>
      <c r="I49" s="110"/>
    </row>
    <row r="50" spans="1:9" s="99" customFormat="1" x14ac:dyDescent="0.2">
      <c r="A50" s="129"/>
      <c r="B50" s="130"/>
      <c r="C50" s="131">
        <v>0</v>
      </c>
      <c r="D50" s="132">
        <v>0</v>
      </c>
      <c r="E50" s="133">
        <f t="shared" si="1"/>
        <v>5948.2700000000013</v>
      </c>
      <c r="F50" s="109"/>
      <c r="G50" s="109"/>
      <c r="H50" s="109"/>
      <c r="I50" s="110"/>
    </row>
    <row r="51" spans="1:9" s="99" customFormat="1" x14ac:dyDescent="0.2">
      <c r="A51" s="129"/>
      <c r="B51" s="130"/>
      <c r="C51" s="131">
        <v>0</v>
      </c>
      <c r="D51" s="132">
        <v>0</v>
      </c>
      <c r="E51" s="133">
        <f t="shared" si="1"/>
        <v>5948.2700000000013</v>
      </c>
      <c r="F51" s="109"/>
      <c r="G51" s="109"/>
      <c r="H51" s="109"/>
      <c r="I51" s="110"/>
    </row>
    <row r="52" spans="1:9" s="99" customFormat="1" x14ac:dyDescent="0.2">
      <c r="A52" s="129"/>
      <c r="B52" s="130"/>
      <c r="C52" s="131">
        <v>0</v>
      </c>
      <c r="D52" s="132">
        <v>0</v>
      </c>
      <c r="E52" s="133">
        <f t="shared" si="1"/>
        <v>5948.2700000000013</v>
      </c>
      <c r="F52" s="109"/>
      <c r="G52" s="109"/>
      <c r="H52" s="109"/>
      <c r="I52" s="110"/>
    </row>
    <row r="53" spans="1:9" s="99" customFormat="1" x14ac:dyDescent="0.2">
      <c r="A53" s="129"/>
      <c r="B53" s="130"/>
      <c r="C53" s="131">
        <v>0</v>
      </c>
      <c r="D53" s="132">
        <v>0</v>
      </c>
      <c r="E53" s="133">
        <f t="shared" si="1"/>
        <v>5948.2700000000013</v>
      </c>
      <c r="F53" s="109"/>
      <c r="G53" s="109"/>
      <c r="H53" s="109"/>
      <c r="I53" s="110"/>
    </row>
    <row r="54" spans="1:9" s="99" customFormat="1" x14ac:dyDescent="0.2">
      <c r="A54" s="129"/>
      <c r="B54" s="130"/>
      <c r="C54" s="131">
        <v>0</v>
      </c>
      <c r="D54" s="132">
        <v>0</v>
      </c>
      <c r="E54" s="133">
        <f t="shared" si="1"/>
        <v>5948.2700000000013</v>
      </c>
      <c r="F54" s="109"/>
      <c r="G54" s="109"/>
      <c r="H54" s="109"/>
      <c r="I54" s="110"/>
    </row>
    <row r="55" spans="1:9" s="99" customFormat="1" x14ac:dyDescent="0.2">
      <c r="A55" s="129"/>
      <c r="B55" s="130"/>
      <c r="C55" s="131">
        <v>0</v>
      </c>
      <c r="D55" s="132">
        <v>0</v>
      </c>
      <c r="E55" s="133">
        <f t="shared" si="1"/>
        <v>5948.2700000000013</v>
      </c>
      <c r="F55" s="109"/>
      <c r="G55" s="109"/>
      <c r="H55" s="109"/>
      <c r="I55" s="110"/>
    </row>
    <row r="56" spans="1:9" s="99" customFormat="1" x14ac:dyDescent="0.2">
      <c r="A56" s="129"/>
      <c r="B56" s="130"/>
      <c r="C56" s="131">
        <v>0</v>
      </c>
      <c r="D56" s="132">
        <v>0</v>
      </c>
      <c r="E56" s="133">
        <f t="shared" ref="E56:E119" si="2">D56-C56+E55</f>
        <v>5948.2700000000013</v>
      </c>
      <c r="F56" s="109"/>
      <c r="G56" s="109"/>
      <c r="H56" s="109"/>
      <c r="I56" s="110"/>
    </row>
    <row r="57" spans="1:9" s="99" customFormat="1" x14ac:dyDescent="0.2">
      <c r="A57" s="129"/>
      <c r="B57" s="130"/>
      <c r="C57" s="131">
        <v>0</v>
      </c>
      <c r="D57" s="132">
        <v>0</v>
      </c>
      <c r="E57" s="133">
        <f t="shared" si="2"/>
        <v>5948.2700000000013</v>
      </c>
      <c r="F57" s="109"/>
      <c r="G57" s="109"/>
      <c r="H57" s="109"/>
      <c r="I57" s="110"/>
    </row>
    <row r="58" spans="1:9" s="99" customFormat="1" x14ac:dyDescent="0.2">
      <c r="A58" s="129"/>
      <c r="B58" s="130"/>
      <c r="C58" s="131">
        <v>0</v>
      </c>
      <c r="D58" s="132">
        <v>0</v>
      </c>
      <c r="E58" s="133">
        <f t="shared" si="2"/>
        <v>5948.2700000000013</v>
      </c>
      <c r="F58" s="109"/>
      <c r="G58" s="109"/>
      <c r="H58" s="109"/>
      <c r="I58" s="110"/>
    </row>
    <row r="59" spans="1:9" s="99" customFormat="1" x14ac:dyDescent="0.2">
      <c r="A59" s="129"/>
      <c r="B59" s="130"/>
      <c r="C59" s="131">
        <v>0</v>
      </c>
      <c r="D59" s="132">
        <v>0</v>
      </c>
      <c r="E59" s="133">
        <f t="shared" si="2"/>
        <v>5948.2700000000013</v>
      </c>
      <c r="F59" s="109"/>
      <c r="G59" s="109"/>
      <c r="H59" s="109"/>
      <c r="I59" s="110"/>
    </row>
    <row r="60" spans="1:9" s="99" customFormat="1" x14ac:dyDescent="0.2">
      <c r="A60" s="129"/>
      <c r="B60" s="130"/>
      <c r="C60" s="131">
        <v>0</v>
      </c>
      <c r="D60" s="132">
        <v>0</v>
      </c>
      <c r="E60" s="133">
        <f t="shared" si="2"/>
        <v>5948.2700000000013</v>
      </c>
      <c r="F60" s="109"/>
      <c r="G60" s="109"/>
      <c r="H60" s="109"/>
      <c r="I60" s="110"/>
    </row>
    <row r="61" spans="1:9" s="99" customFormat="1" x14ac:dyDescent="0.2">
      <c r="A61" s="129"/>
      <c r="B61" s="130"/>
      <c r="C61" s="131">
        <v>0</v>
      </c>
      <c r="D61" s="132">
        <v>0</v>
      </c>
      <c r="E61" s="133">
        <f t="shared" si="2"/>
        <v>5948.2700000000013</v>
      </c>
      <c r="F61" s="109"/>
      <c r="G61" s="109"/>
      <c r="H61" s="109"/>
      <c r="I61" s="110"/>
    </row>
    <row r="62" spans="1:9" s="99" customFormat="1" x14ac:dyDescent="0.2">
      <c r="A62" s="129"/>
      <c r="B62" s="130"/>
      <c r="C62" s="131">
        <v>0</v>
      </c>
      <c r="D62" s="132">
        <v>0</v>
      </c>
      <c r="E62" s="133">
        <f t="shared" si="2"/>
        <v>5948.2700000000013</v>
      </c>
      <c r="F62" s="109"/>
      <c r="G62" s="109"/>
      <c r="H62" s="109"/>
      <c r="I62" s="110"/>
    </row>
    <row r="63" spans="1:9" s="99" customFormat="1" x14ac:dyDescent="0.2">
      <c r="A63" s="129"/>
      <c r="B63" s="130"/>
      <c r="C63" s="131">
        <v>0</v>
      </c>
      <c r="D63" s="132">
        <v>0</v>
      </c>
      <c r="E63" s="133">
        <f t="shared" si="2"/>
        <v>5948.2700000000013</v>
      </c>
      <c r="F63" s="109"/>
      <c r="G63" s="109"/>
      <c r="H63" s="109"/>
      <c r="I63" s="110"/>
    </row>
    <row r="64" spans="1:9" s="99" customFormat="1" x14ac:dyDescent="0.2">
      <c r="A64" s="129"/>
      <c r="B64" s="130"/>
      <c r="C64" s="131">
        <v>0</v>
      </c>
      <c r="D64" s="132">
        <v>0</v>
      </c>
      <c r="E64" s="133">
        <f t="shared" si="2"/>
        <v>5948.2700000000013</v>
      </c>
      <c r="F64" s="109"/>
      <c r="G64" s="109"/>
      <c r="H64" s="109"/>
      <c r="I64" s="110"/>
    </row>
    <row r="65" spans="1:9" s="99" customFormat="1" x14ac:dyDescent="0.2">
      <c r="A65" s="129"/>
      <c r="B65" s="130"/>
      <c r="C65" s="131">
        <v>0</v>
      </c>
      <c r="D65" s="132">
        <v>0</v>
      </c>
      <c r="E65" s="133">
        <f t="shared" si="2"/>
        <v>5948.2700000000013</v>
      </c>
      <c r="F65" s="109"/>
      <c r="G65" s="109"/>
      <c r="H65" s="109"/>
      <c r="I65" s="110"/>
    </row>
    <row r="66" spans="1:9" s="99" customFormat="1" x14ac:dyDescent="0.2">
      <c r="A66" s="129"/>
      <c r="B66" s="130"/>
      <c r="C66" s="131">
        <v>0</v>
      </c>
      <c r="D66" s="132">
        <v>0</v>
      </c>
      <c r="E66" s="133">
        <f t="shared" si="2"/>
        <v>5948.2700000000013</v>
      </c>
      <c r="F66" s="109"/>
      <c r="G66" s="109"/>
      <c r="H66" s="109"/>
      <c r="I66" s="110"/>
    </row>
    <row r="67" spans="1:9" s="99" customFormat="1" x14ac:dyDescent="0.2">
      <c r="A67" s="129"/>
      <c r="B67" s="130"/>
      <c r="C67" s="131">
        <v>0</v>
      </c>
      <c r="D67" s="132">
        <v>0</v>
      </c>
      <c r="E67" s="133">
        <f t="shared" si="2"/>
        <v>5948.2700000000013</v>
      </c>
      <c r="F67" s="109"/>
      <c r="G67" s="109"/>
      <c r="H67" s="109"/>
      <c r="I67" s="110"/>
    </row>
    <row r="68" spans="1:9" s="99" customFormat="1" x14ac:dyDescent="0.2">
      <c r="A68" s="129"/>
      <c r="B68" s="130"/>
      <c r="C68" s="131">
        <v>0</v>
      </c>
      <c r="D68" s="132">
        <v>0</v>
      </c>
      <c r="E68" s="133">
        <f t="shared" si="2"/>
        <v>5948.2700000000013</v>
      </c>
      <c r="F68" s="109"/>
      <c r="G68" s="109"/>
      <c r="H68" s="109"/>
      <c r="I68" s="110"/>
    </row>
    <row r="69" spans="1:9" s="99" customFormat="1" x14ac:dyDescent="0.2">
      <c r="A69" s="129"/>
      <c r="B69" s="130"/>
      <c r="C69" s="131">
        <v>0</v>
      </c>
      <c r="D69" s="132">
        <v>0</v>
      </c>
      <c r="E69" s="133">
        <f t="shared" si="2"/>
        <v>5948.2700000000013</v>
      </c>
      <c r="F69" s="109"/>
      <c r="G69" s="109"/>
      <c r="H69" s="109"/>
      <c r="I69" s="110"/>
    </row>
    <row r="70" spans="1:9" s="99" customFormat="1" x14ac:dyDescent="0.2">
      <c r="A70" s="129"/>
      <c r="B70" s="130"/>
      <c r="C70" s="131">
        <v>0</v>
      </c>
      <c r="D70" s="132">
        <v>0</v>
      </c>
      <c r="E70" s="133">
        <f t="shared" si="2"/>
        <v>5948.2700000000013</v>
      </c>
      <c r="F70" s="109"/>
      <c r="G70" s="109"/>
      <c r="H70" s="109"/>
      <c r="I70" s="110"/>
    </row>
    <row r="71" spans="1:9" s="99" customFormat="1" x14ac:dyDescent="0.2">
      <c r="A71" s="129"/>
      <c r="B71" s="130"/>
      <c r="C71" s="131">
        <v>0</v>
      </c>
      <c r="D71" s="132">
        <v>0</v>
      </c>
      <c r="E71" s="133">
        <f t="shared" si="2"/>
        <v>5948.2700000000013</v>
      </c>
      <c r="F71" s="109"/>
      <c r="G71" s="109"/>
      <c r="H71" s="109"/>
      <c r="I71" s="110"/>
    </row>
    <row r="72" spans="1:9" s="99" customFormat="1" x14ac:dyDescent="0.2">
      <c r="A72" s="129"/>
      <c r="B72" s="130"/>
      <c r="C72" s="131">
        <v>0</v>
      </c>
      <c r="D72" s="132">
        <v>0</v>
      </c>
      <c r="E72" s="133">
        <f t="shared" si="2"/>
        <v>5948.2700000000013</v>
      </c>
      <c r="F72" s="109"/>
      <c r="G72" s="109"/>
      <c r="H72" s="109"/>
      <c r="I72" s="110"/>
    </row>
    <row r="73" spans="1:9" s="99" customFormat="1" x14ac:dyDescent="0.2">
      <c r="A73" s="129"/>
      <c r="B73" s="130"/>
      <c r="C73" s="131">
        <v>0</v>
      </c>
      <c r="D73" s="132">
        <v>0</v>
      </c>
      <c r="E73" s="133">
        <f t="shared" si="2"/>
        <v>5948.2700000000013</v>
      </c>
      <c r="F73" s="109"/>
      <c r="G73" s="109"/>
      <c r="H73" s="109"/>
      <c r="I73" s="110"/>
    </row>
    <row r="74" spans="1:9" s="99" customFormat="1" x14ac:dyDescent="0.2">
      <c r="A74" s="129"/>
      <c r="B74" s="130"/>
      <c r="C74" s="131">
        <v>0</v>
      </c>
      <c r="D74" s="132">
        <v>0</v>
      </c>
      <c r="E74" s="133">
        <f t="shared" si="2"/>
        <v>5948.2700000000013</v>
      </c>
      <c r="F74" s="109"/>
      <c r="G74" s="109"/>
      <c r="H74" s="109"/>
      <c r="I74" s="110"/>
    </row>
    <row r="75" spans="1:9" s="99" customFormat="1" x14ac:dyDescent="0.2">
      <c r="A75" s="129"/>
      <c r="B75" s="130"/>
      <c r="C75" s="131">
        <v>0</v>
      </c>
      <c r="D75" s="132">
        <v>0</v>
      </c>
      <c r="E75" s="133">
        <f t="shared" si="2"/>
        <v>5948.2700000000013</v>
      </c>
      <c r="F75" s="109"/>
      <c r="G75" s="109"/>
      <c r="H75" s="109"/>
      <c r="I75" s="110"/>
    </row>
    <row r="76" spans="1:9" s="99" customFormat="1" x14ac:dyDescent="0.2">
      <c r="A76" s="129"/>
      <c r="B76" s="130"/>
      <c r="C76" s="131">
        <v>0</v>
      </c>
      <c r="D76" s="132">
        <v>0</v>
      </c>
      <c r="E76" s="133">
        <f t="shared" si="2"/>
        <v>5948.2700000000013</v>
      </c>
      <c r="F76" s="109"/>
      <c r="G76" s="109"/>
      <c r="H76" s="109"/>
      <c r="I76" s="110"/>
    </row>
    <row r="77" spans="1:9" s="99" customFormat="1" x14ac:dyDescent="0.2">
      <c r="A77" s="129"/>
      <c r="B77" s="130"/>
      <c r="C77" s="131">
        <v>0</v>
      </c>
      <c r="D77" s="132">
        <v>0</v>
      </c>
      <c r="E77" s="133">
        <f t="shared" si="2"/>
        <v>5948.2700000000013</v>
      </c>
      <c r="F77" s="109"/>
      <c r="G77" s="109"/>
      <c r="H77" s="109"/>
      <c r="I77" s="110"/>
    </row>
    <row r="78" spans="1:9" s="99" customFormat="1" x14ac:dyDescent="0.2">
      <c r="A78" s="129"/>
      <c r="B78" s="130"/>
      <c r="C78" s="131">
        <v>0</v>
      </c>
      <c r="D78" s="132">
        <v>0</v>
      </c>
      <c r="E78" s="133">
        <f t="shared" si="2"/>
        <v>5948.2700000000013</v>
      </c>
      <c r="F78" s="109"/>
      <c r="G78" s="109"/>
      <c r="H78" s="109"/>
      <c r="I78" s="110"/>
    </row>
    <row r="79" spans="1:9" s="99" customFormat="1" x14ac:dyDescent="0.2">
      <c r="A79" s="129"/>
      <c r="B79" s="130"/>
      <c r="C79" s="131">
        <v>0</v>
      </c>
      <c r="D79" s="132">
        <v>0</v>
      </c>
      <c r="E79" s="133">
        <f t="shared" si="2"/>
        <v>5948.2700000000013</v>
      </c>
      <c r="F79" s="109"/>
      <c r="G79" s="109"/>
      <c r="H79" s="109"/>
      <c r="I79" s="110"/>
    </row>
    <row r="80" spans="1:9" s="99" customFormat="1" x14ac:dyDescent="0.2">
      <c r="A80" s="129"/>
      <c r="B80" s="130"/>
      <c r="C80" s="131">
        <v>0</v>
      </c>
      <c r="D80" s="132">
        <v>0</v>
      </c>
      <c r="E80" s="133">
        <f t="shared" si="2"/>
        <v>5948.2700000000013</v>
      </c>
      <c r="F80" s="109"/>
      <c r="G80" s="109"/>
      <c r="H80" s="109"/>
      <c r="I80" s="110"/>
    </row>
    <row r="81" spans="1:9" s="99" customFormat="1" x14ac:dyDescent="0.2">
      <c r="A81" s="129"/>
      <c r="B81" s="130"/>
      <c r="C81" s="131">
        <v>0</v>
      </c>
      <c r="D81" s="132">
        <v>0</v>
      </c>
      <c r="E81" s="133">
        <f t="shared" si="2"/>
        <v>5948.2700000000013</v>
      </c>
      <c r="F81" s="109"/>
      <c r="G81" s="109"/>
      <c r="H81" s="109"/>
      <c r="I81" s="110"/>
    </row>
    <row r="82" spans="1:9" s="99" customFormat="1" x14ac:dyDescent="0.2">
      <c r="A82" s="129"/>
      <c r="B82" s="130"/>
      <c r="C82" s="131">
        <v>0</v>
      </c>
      <c r="D82" s="132">
        <v>0</v>
      </c>
      <c r="E82" s="133">
        <f t="shared" si="2"/>
        <v>5948.2700000000013</v>
      </c>
      <c r="F82" s="109"/>
      <c r="G82" s="109"/>
      <c r="H82" s="109"/>
      <c r="I82" s="110"/>
    </row>
    <row r="83" spans="1:9" s="99" customFormat="1" x14ac:dyDescent="0.2">
      <c r="A83" s="129"/>
      <c r="B83" s="130"/>
      <c r="C83" s="131">
        <v>0</v>
      </c>
      <c r="D83" s="132">
        <v>0</v>
      </c>
      <c r="E83" s="133">
        <f t="shared" si="2"/>
        <v>5948.2700000000013</v>
      </c>
      <c r="F83" s="109"/>
      <c r="G83" s="109"/>
      <c r="H83" s="109"/>
      <c r="I83" s="110"/>
    </row>
    <row r="84" spans="1:9" s="99" customFormat="1" x14ac:dyDescent="0.2">
      <c r="A84" s="129"/>
      <c r="B84" s="130"/>
      <c r="C84" s="131">
        <v>0</v>
      </c>
      <c r="D84" s="132">
        <v>0</v>
      </c>
      <c r="E84" s="133">
        <f t="shared" si="2"/>
        <v>5948.2700000000013</v>
      </c>
      <c r="F84" s="109"/>
      <c r="G84" s="109"/>
      <c r="H84" s="109"/>
      <c r="I84" s="110"/>
    </row>
    <row r="85" spans="1:9" s="99" customFormat="1" x14ac:dyDescent="0.2">
      <c r="A85" s="129"/>
      <c r="B85" s="130"/>
      <c r="C85" s="131">
        <v>0</v>
      </c>
      <c r="D85" s="132">
        <v>0</v>
      </c>
      <c r="E85" s="133">
        <f t="shared" si="2"/>
        <v>5948.2700000000013</v>
      </c>
      <c r="F85" s="109"/>
      <c r="G85" s="109"/>
      <c r="H85" s="109"/>
      <c r="I85" s="110"/>
    </row>
    <row r="86" spans="1:9" s="99" customFormat="1" x14ac:dyDescent="0.2">
      <c r="A86" s="129"/>
      <c r="B86" s="130"/>
      <c r="C86" s="131">
        <v>0</v>
      </c>
      <c r="D86" s="132">
        <v>0</v>
      </c>
      <c r="E86" s="133">
        <f t="shared" si="2"/>
        <v>5948.2700000000013</v>
      </c>
      <c r="F86" s="109"/>
      <c r="G86" s="109"/>
      <c r="H86" s="109"/>
      <c r="I86" s="110"/>
    </row>
    <row r="87" spans="1:9" s="99" customFormat="1" x14ac:dyDescent="0.2">
      <c r="A87" s="104"/>
      <c r="B87" s="105"/>
      <c r="C87" s="131">
        <v>0</v>
      </c>
      <c r="D87" s="132">
        <v>0</v>
      </c>
      <c r="E87" s="108">
        <f t="shared" si="2"/>
        <v>5948.2700000000013</v>
      </c>
      <c r="F87" s="109"/>
      <c r="G87" s="109"/>
      <c r="H87" s="109"/>
      <c r="I87" s="110"/>
    </row>
    <row r="88" spans="1:9" s="99" customFormat="1" x14ac:dyDescent="0.2">
      <c r="A88" s="104"/>
      <c r="B88" s="105"/>
      <c r="C88" s="131">
        <v>0</v>
      </c>
      <c r="D88" s="132">
        <v>0</v>
      </c>
      <c r="E88" s="108">
        <f t="shared" si="2"/>
        <v>5948.2700000000013</v>
      </c>
      <c r="F88" s="109"/>
      <c r="G88" s="109"/>
      <c r="H88" s="109"/>
      <c r="I88" s="110"/>
    </row>
    <row r="89" spans="1:9" s="99" customFormat="1" x14ac:dyDescent="0.2">
      <c r="A89" s="104"/>
      <c r="B89" s="105"/>
      <c r="C89" s="131">
        <v>0</v>
      </c>
      <c r="D89" s="132">
        <v>0</v>
      </c>
      <c r="E89" s="108">
        <f t="shared" si="2"/>
        <v>5948.2700000000013</v>
      </c>
      <c r="F89" s="109"/>
      <c r="G89" s="109"/>
      <c r="H89" s="109"/>
      <c r="I89" s="110"/>
    </row>
    <row r="90" spans="1:9" s="99" customFormat="1" x14ac:dyDescent="0.2">
      <c r="A90" s="104"/>
      <c r="B90" s="105"/>
      <c r="C90" s="131">
        <v>0</v>
      </c>
      <c r="D90" s="132">
        <v>0</v>
      </c>
      <c r="E90" s="108">
        <f t="shared" si="2"/>
        <v>5948.2700000000013</v>
      </c>
      <c r="F90" s="109"/>
      <c r="G90" s="109"/>
      <c r="H90" s="109"/>
      <c r="I90" s="110"/>
    </row>
    <row r="91" spans="1:9" s="99" customFormat="1" x14ac:dyDescent="0.2">
      <c r="A91" s="104"/>
      <c r="B91" s="105"/>
      <c r="C91" s="131">
        <v>0</v>
      </c>
      <c r="D91" s="132">
        <v>0</v>
      </c>
      <c r="E91" s="108">
        <f t="shared" si="2"/>
        <v>5948.2700000000013</v>
      </c>
      <c r="F91" s="109"/>
      <c r="G91" s="109"/>
      <c r="H91" s="109"/>
      <c r="I91" s="110"/>
    </row>
    <row r="92" spans="1:9" s="99" customFormat="1" x14ac:dyDescent="0.2">
      <c r="A92" s="104"/>
      <c r="B92" s="105"/>
      <c r="C92" s="131">
        <v>0</v>
      </c>
      <c r="D92" s="132">
        <v>0</v>
      </c>
      <c r="E92" s="108">
        <f t="shared" si="2"/>
        <v>5948.2700000000013</v>
      </c>
      <c r="F92" s="109"/>
      <c r="G92" s="109"/>
      <c r="H92" s="109"/>
      <c r="I92" s="110"/>
    </row>
    <row r="93" spans="1:9" s="99" customFormat="1" x14ac:dyDescent="0.2">
      <c r="A93" s="104"/>
      <c r="B93" s="105"/>
      <c r="C93" s="131">
        <v>0</v>
      </c>
      <c r="D93" s="132">
        <v>0</v>
      </c>
      <c r="E93" s="108">
        <f t="shared" si="2"/>
        <v>5948.2700000000013</v>
      </c>
      <c r="F93" s="109"/>
      <c r="G93" s="109"/>
      <c r="H93" s="109"/>
      <c r="I93" s="110"/>
    </row>
    <row r="94" spans="1:9" s="99" customFormat="1" x14ac:dyDescent="0.2">
      <c r="A94" s="104"/>
      <c r="B94" s="105"/>
      <c r="C94" s="131">
        <v>0</v>
      </c>
      <c r="D94" s="132">
        <v>0</v>
      </c>
      <c r="E94" s="108">
        <f t="shared" si="2"/>
        <v>5948.2700000000013</v>
      </c>
      <c r="F94" s="109"/>
      <c r="G94" s="109"/>
      <c r="H94" s="109"/>
      <c r="I94" s="110"/>
    </row>
    <row r="95" spans="1:9" s="99" customFormat="1" x14ac:dyDescent="0.2">
      <c r="A95" s="104"/>
      <c r="B95" s="105"/>
      <c r="C95" s="131">
        <v>0</v>
      </c>
      <c r="D95" s="132">
        <v>0</v>
      </c>
      <c r="E95" s="108">
        <f t="shared" si="2"/>
        <v>5948.2700000000013</v>
      </c>
      <c r="F95" s="109"/>
      <c r="G95" s="109"/>
      <c r="H95" s="109"/>
      <c r="I95" s="110"/>
    </row>
    <row r="96" spans="1:9" s="99" customFormat="1" x14ac:dyDescent="0.2">
      <c r="A96" s="104"/>
      <c r="B96" s="105"/>
      <c r="C96" s="131">
        <v>0</v>
      </c>
      <c r="D96" s="132">
        <v>0</v>
      </c>
      <c r="E96" s="108">
        <f t="shared" si="2"/>
        <v>5948.2700000000013</v>
      </c>
      <c r="F96" s="109"/>
      <c r="G96" s="109"/>
      <c r="H96" s="109"/>
      <c r="I96" s="110"/>
    </row>
    <row r="97" spans="1:9" s="99" customFormat="1" x14ac:dyDescent="0.2">
      <c r="A97" s="104"/>
      <c r="B97" s="105"/>
      <c r="C97" s="131">
        <v>0</v>
      </c>
      <c r="D97" s="132">
        <v>0</v>
      </c>
      <c r="E97" s="108">
        <f t="shared" si="2"/>
        <v>5948.2700000000013</v>
      </c>
      <c r="F97" s="109"/>
      <c r="G97" s="109"/>
      <c r="H97" s="109"/>
      <c r="I97" s="110"/>
    </row>
    <row r="98" spans="1:9" s="99" customFormat="1" x14ac:dyDescent="0.2">
      <c r="A98" s="104"/>
      <c r="B98" s="105"/>
      <c r="C98" s="131">
        <v>0</v>
      </c>
      <c r="D98" s="132">
        <v>0</v>
      </c>
      <c r="E98" s="108">
        <f t="shared" si="2"/>
        <v>5948.2700000000013</v>
      </c>
      <c r="F98" s="109"/>
      <c r="G98" s="109"/>
      <c r="H98" s="109"/>
      <c r="I98" s="110"/>
    </row>
    <row r="99" spans="1:9" s="99" customFormat="1" x14ac:dyDescent="0.2">
      <c r="A99" s="104"/>
      <c r="B99" s="105"/>
      <c r="C99" s="131">
        <v>0</v>
      </c>
      <c r="D99" s="132">
        <v>0</v>
      </c>
      <c r="E99" s="108">
        <f t="shared" si="2"/>
        <v>5948.2700000000013</v>
      </c>
      <c r="F99" s="109"/>
      <c r="G99" s="109"/>
      <c r="H99" s="109"/>
      <c r="I99" s="110"/>
    </row>
    <row r="100" spans="1:9" s="99" customFormat="1" x14ac:dyDescent="0.2">
      <c r="A100" s="104"/>
      <c r="B100" s="105"/>
      <c r="C100" s="131">
        <v>0</v>
      </c>
      <c r="D100" s="132">
        <v>0</v>
      </c>
      <c r="E100" s="108">
        <f t="shared" si="2"/>
        <v>5948.2700000000013</v>
      </c>
      <c r="F100" s="109"/>
      <c r="G100" s="109"/>
      <c r="H100" s="109"/>
      <c r="I100" s="110"/>
    </row>
    <row r="101" spans="1:9" s="99" customFormat="1" x14ac:dyDescent="0.2">
      <c r="A101" s="104"/>
      <c r="B101" s="105"/>
      <c r="C101" s="131">
        <v>0</v>
      </c>
      <c r="D101" s="132">
        <v>0</v>
      </c>
      <c r="E101" s="108">
        <f t="shared" si="2"/>
        <v>5948.2700000000013</v>
      </c>
      <c r="F101" s="109"/>
      <c r="G101" s="109"/>
      <c r="H101" s="109"/>
      <c r="I101" s="110"/>
    </row>
    <row r="102" spans="1:9" s="99" customFormat="1" x14ac:dyDescent="0.2">
      <c r="A102" s="104"/>
      <c r="B102" s="105"/>
      <c r="C102" s="131">
        <v>0</v>
      </c>
      <c r="D102" s="132">
        <v>0</v>
      </c>
      <c r="E102" s="108">
        <f t="shared" si="2"/>
        <v>5948.2700000000013</v>
      </c>
      <c r="F102" s="109"/>
      <c r="G102" s="109"/>
      <c r="H102" s="109"/>
      <c r="I102" s="110"/>
    </row>
    <row r="103" spans="1:9" s="99" customFormat="1" x14ac:dyDescent="0.2">
      <c r="A103" s="104"/>
      <c r="B103" s="105"/>
      <c r="C103" s="106">
        <v>0</v>
      </c>
      <c r="D103" s="132">
        <v>0</v>
      </c>
      <c r="E103" s="108">
        <f t="shared" si="2"/>
        <v>5948.2700000000013</v>
      </c>
      <c r="F103" s="109"/>
      <c r="G103" s="109"/>
      <c r="H103" s="109"/>
      <c r="I103" s="110"/>
    </row>
    <row r="104" spans="1:9" s="99" customFormat="1" x14ac:dyDescent="0.2">
      <c r="A104" s="104"/>
      <c r="B104" s="105"/>
      <c r="C104" s="106">
        <v>0</v>
      </c>
      <c r="D104" s="132">
        <v>0</v>
      </c>
      <c r="E104" s="108">
        <f t="shared" si="2"/>
        <v>5948.2700000000013</v>
      </c>
      <c r="F104" s="109"/>
      <c r="G104" s="109"/>
      <c r="H104" s="109"/>
      <c r="I104" s="110"/>
    </row>
    <row r="105" spans="1:9" s="99" customFormat="1" x14ac:dyDescent="0.2">
      <c r="A105" s="104"/>
      <c r="B105" s="105"/>
      <c r="C105" s="106">
        <v>0</v>
      </c>
      <c r="D105" s="132">
        <v>0</v>
      </c>
      <c r="E105" s="108">
        <f t="shared" si="2"/>
        <v>5948.2700000000013</v>
      </c>
      <c r="F105" s="109"/>
      <c r="G105" s="109"/>
      <c r="H105" s="109"/>
      <c r="I105" s="110"/>
    </row>
    <row r="106" spans="1:9" s="99" customFormat="1" x14ac:dyDescent="0.2">
      <c r="A106" s="104"/>
      <c r="B106" s="105"/>
      <c r="C106" s="106">
        <v>0</v>
      </c>
      <c r="D106" s="132">
        <v>0</v>
      </c>
      <c r="E106" s="108">
        <f t="shared" si="2"/>
        <v>5948.2700000000013</v>
      </c>
      <c r="F106" s="109"/>
      <c r="G106" s="109"/>
      <c r="H106" s="109"/>
      <c r="I106" s="110"/>
    </row>
    <row r="107" spans="1:9" s="99" customFormat="1" x14ac:dyDescent="0.2">
      <c r="A107" s="104"/>
      <c r="B107" s="105"/>
      <c r="C107" s="106">
        <v>0</v>
      </c>
      <c r="D107" s="132">
        <v>0</v>
      </c>
      <c r="E107" s="108">
        <f t="shared" si="2"/>
        <v>5948.2700000000013</v>
      </c>
      <c r="F107" s="109"/>
      <c r="G107" s="109"/>
      <c r="H107" s="109"/>
      <c r="I107" s="110"/>
    </row>
    <row r="108" spans="1:9" s="99" customFormat="1" x14ac:dyDescent="0.2">
      <c r="A108" s="104"/>
      <c r="B108" s="105"/>
      <c r="C108" s="106">
        <v>0</v>
      </c>
      <c r="D108" s="132">
        <v>0</v>
      </c>
      <c r="E108" s="108">
        <f t="shared" si="2"/>
        <v>5948.2700000000013</v>
      </c>
      <c r="F108" s="109"/>
      <c r="G108" s="109"/>
      <c r="H108" s="109"/>
      <c r="I108" s="110"/>
    </row>
    <row r="109" spans="1:9" s="99" customFormat="1" x14ac:dyDescent="0.2">
      <c r="A109" s="104"/>
      <c r="B109" s="105"/>
      <c r="C109" s="106">
        <v>0</v>
      </c>
      <c r="D109" s="132">
        <v>0</v>
      </c>
      <c r="E109" s="108">
        <f t="shared" si="2"/>
        <v>5948.2700000000013</v>
      </c>
      <c r="F109" s="109"/>
      <c r="G109" s="109"/>
      <c r="H109" s="109"/>
      <c r="I109" s="110"/>
    </row>
    <row r="110" spans="1:9" s="99" customFormat="1" x14ac:dyDescent="0.2">
      <c r="A110" s="104"/>
      <c r="B110" s="105"/>
      <c r="C110" s="106">
        <v>0</v>
      </c>
      <c r="D110" s="132">
        <v>0</v>
      </c>
      <c r="E110" s="108">
        <f t="shared" si="2"/>
        <v>5948.2700000000013</v>
      </c>
      <c r="F110" s="109"/>
      <c r="G110" s="109"/>
      <c r="H110" s="109"/>
      <c r="I110" s="110"/>
    </row>
    <row r="111" spans="1:9" s="99" customFormat="1" x14ac:dyDescent="0.2">
      <c r="A111" s="104"/>
      <c r="B111" s="105"/>
      <c r="C111" s="106">
        <v>0</v>
      </c>
      <c r="D111" s="132">
        <v>0</v>
      </c>
      <c r="E111" s="108">
        <f t="shared" si="2"/>
        <v>5948.2700000000013</v>
      </c>
      <c r="F111" s="109"/>
      <c r="G111" s="109"/>
      <c r="H111" s="109"/>
      <c r="I111" s="110"/>
    </row>
    <row r="112" spans="1:9" s="99" customFormat="1" x14ac:dyDescent="0.2">
      <c r="A112" s="104"/>
      <c r="B112" s="105"/>
      <c r="C112" s="106">
        <v>0</v>
      </c>
      <c r="D112" s="132">
        <v>0</v>
      </c>
      <c r="E112" s="108">
        <f t="shared" si="2"/>
        <v>5948.2700000000013</v>
      </c>
      <c r="F112" s="109"/>
      <c r="G112" s="109"/>
      <c r="H112" s="109"/>
      <c r="I112" s="110"/>
    </row>
    <row r="113" spans="1:9" s="99" customFormat="1" x14ac:dyDescent="0.2">
      <c r="A113" s="104"/>
      <c r="B113" s="105"/>
      <c r="C113" s="106">
        <v>0</v>
      </c>
      <c r="D113" s="132">
        <v>0</v>
      </c>
      <c r="E113" s="108">
        <f t="shared" si="2"/>
        <v>5948.2700000000013</v>
      </c>
      <c r="F113" s="109"/>
      <c r="G113" s="109"/>
      <c r="H113" s="109"/>
      <c r="I113" s="110"/>
    </row>
    <row r="114" spans="1:9" s="99" customFormat="1" x14ac:dyDescent="0.2">
      <c r="A114" s="104"/>
      <c r="B114" s="105"/>
      <c r="C114" s="106">
        <v>0</v>
      </c>
      <c r="D114" s="132">
        <v>0</v>
      </c>
      <c r="E114" s="108">
        <f t="shared" si="2"/>
        <v>5948.2700000000013</v>
      </c>
      <c r="F114" s="109"/>
      <c r="G114" s="109"/>
      <c r="H114" s="109"/>
      <c r="I114" s="110"/>
    </row>
    <row r="115" spans="1:9" s="99" customFormat="1" x14ac:dyDescent="0.2">
      <c r="A115" s="104"/>
      <c r="B115" s="105"/>
      <c r="C115" s="106">
        <v>0</v>
      </c>
      <c r="D115" s="132">
        <v>0</v>
      </c>
      <c r="E115" s="108">
        <f t="shared" si="2"/>
        <v>5948.2700000000013</v>
      </c>
      <c r="F115" s="109"/>
      <c r="G115" s="109"/>
      <c r="H115" s="109"/>
      <c r="I115" s="110"/>
    </row>
    <row r="116" spans="1:9" s="99" customFormat="1" x14ac:dyDescent="0.2">
      <c r="A116" s="104"/>
      <c r="B116" s="105"/>
      <c r="C116" s="106">
        <v>0</v>
      </c>
      <c r="D116" s="132">
        <v>0</v>
      </c>
      <c r="E116" s="108">
        <f t="shared" si="2"/>
        <v>5948.2700000000013</v>
      </c>
      <c r="F116" s="109"/>
      <c r="G116" s="109"/>
      <c r="H116" s="109"/>
      <c r="I116" s="110"/>
    </row>
    <row r="117" spans="1:9" s="99" customFormat="1" x14ac:dyDescent="0.2">
      <c r="A117" s="104"/>
      <c r="B117" s="105"/>
      <c r="C117" s="106">
        <v>0</v>
      </c>
      <c r="D117" s="132">
        <v>0</v>
      </c>
      <c r="E117" s="108">
        <f t="shared" si="2"/>
        <v>5948.2700000000013</v>
      </c>
      <c r="F117" s="109"/>
      <c r="G117" s="109"/>
      <c r="H117" s="109"/>
      <c r="I117" s="110"/>
    </row>
    <row r="118" spans="1:9" s="99" customFormat="1" x14ac:dyDescent="0.2">
      <c r="A118" s="104"/>
      <c r="B118" s="105"/>
      <c r="C118" s="106">
        <v>0</v>
      </c>
      <c r="D118" s="132">
        <v>0</v>
      </c>
      <c r="E118" s="108">
        <f t="shared" si="2"/>
        <v>5948.2700000000013</v>
      </c>
      <c r="F118" s="109"/>
      <c r="G118" s="109"/>
      <c r="H118" s="109"/>
      <c r="I118" s="110"/>
    </row>
    <row r="119" spans="1:9" s="99" customFormat="1" x14ac:dyDescent="0.2">
      <c r="A119" s="104"/>
      <c r="B119" s="105"/>
      <c r="C119" s="106">
        <v>0</v>
      </c>
      <c r="D119" s="132">
        <v>0</v>
      </c>
      <c r="E119" s="108">
        <f t="shared" si="2"/>
        <v>5948.2700000000013</v>
      </c>
      <c r="F119" s="109"/>
      <c r="G119" s="109"/>
      <c r="H119" s="109"/>
      <c r="I119" s="110"/>
    </row>
    <row r="120" spans="1:9" s="99" customFormat="1" x14ac:dyDescent="0.2">
      <c r="A120" s="104"/>
      <c r="B120" s="105"/>
      <c r="C120" s="106">
        <v>0</v>
      </c>
      <c r="D120" s="132">
        <v>0</v>
      </c>
      <c r="E120" s="108">
        <f t="shared" ref="E120:E183" si="3">D120-C120+E119</f>
        <v>5948.2700000000013</v>
      </c>
      <c r="F120" s="109"/>
      <c r="G120" s="109"/>
      <c r="H120" s="109"/>
      <c r="I120" s="110"/>
    </row>
    <row r="121" spans="1:9" s="99" customFormat="1" x14ac:dyDescent="0.2">
      <c r="A121" s="104"/>
      <c r="B121" s="105"/>
      <c r="C121" s="106">
        <v>0</v>
      </c>
      <c r="D121" s="132">
        <v>0</v>
      </c>
      <c r="E121" s="108">
        <f t="shared" si="3"/>
        <v>5948.2700000000013</v>
      </c>
      <c r="F121" s="109"/>
      <c r="G121" s="109"/>
      <c r="H121" s="109"/>
      <c r="I121" s="110"/>
    </row>
    <row r="122" spans="1:9" s="99" customFormat="1" x14ac:dyDescent="0.2">
      <c r="A122" s="104"/>
      <c r="B122" s="105"/>
      <c r="C122" s="106">
        <v>0</v>
      </c>
      <c r="D122" s="132">
        <v>0</v>
      </c>
      <c r="E122" s="108">
        <f t="shared" si="3"/>
        <v>5948.2700000000013</v>
      </c>
      <c r="F122" s="109"/>
      <c r="G122" s="109"/>
      <c r="H122" s="109"/>
      <c r="I122" s="110"/>
    </row>
    <row r="123" spans="1:9" s="99" customFormat="1" x14ac:dyDescent="0.2">
      <c r="A123" s="104"/>
      <c r="B123" s="105"/>
      <c r="C123" s="106">
        <v>0</v>
      </c>
      <c r="D123" s="132">
        <v>0</v>
      </c>
      <c r="E123" s="108">
        <f t="shared" si="3"/>
        <v>5948.2700000000013</v>
      </c>
      <c r="F123" s="109"/>
      <c r="G123" s="109"/>
      <c r="H123" s="109"/>
      <c r="I123" s="110"/>
    </row>
    <row r="124" spans="1:9" s="99" customFormat="1" x14ac:dyDescent="0.2">
      <c r="A124" s="104"/>
      <c r="B124" s="105"/>
      <c r="C124" s="106">
        <v>0</v>
      </c>
      <c r="D124" s="132">
        <v>0</v>
      </c>
      <c r="E124" s="108">
        <f t="shared" si="3"/>
        <v>5948.2700000000013</v>
      </c>
      <c r="F124" s="109"/>
      <c r="G124" s="109"/>
      <c r="H124" s="109"/>
      <c r="I124" s="110"/>
    </row>
    <row r="125" spans="1:9" s="99" customFormat="1" x14ac:dyDescent="0.2">
      <c r="A125" s="104"/>
      <c r="B125" s="105"/>
      <c r="C125" s="106">
        <v>0</v>
      </c>
      <c r="D125" s="132">
        <v>0</v>
      </c>
      <c r="E125" s="108">
        <f t="shared" si="3"/>
        <v>5948.2700000000013</v>
      </c>
      <c r="F125" s="109"/>
      <c r="G125" s="109"/>
      <c r="H125" s="109"/>
      <c r="I125" s="110"/>
    </row>
    <row r="126" spans="1:9" s="99" customFormat="1" x14ac:dyDescent="0.2">
      <c r="A126" s="104"/>
      <c r="B126" s="105"/>
      <c r="C126" s="106">
        <v>0</v>
      </c>
      <c r="D126" s="132">
        <v>0</v>
      </c>
      <c r="E126" s="108">
        <f t="shared" si="3"/>
        <v>5948.2700000000013</v>
      </c>
      <c r="F126" s="109"/>
      <c r="G126" s="109"/>
      <c r="H126" s="109"/>
      <c r="I126" s="110"/>
    </row>
    <row r="127" spans="1:9" s="99" customFormat="1" x14ac:dyDescent="0.2">
      <c r="A127" s="104"/>
      <c r="B127" s="105"/>
      <c r="C127" s="106">
        <v>0</v>
      </c>
      <c r="D127" s="132">
        <v>0</v>
      </c>
      <c r="E127" s="108">
        <f t="shared" si="3"/>
        <v>5948.2700000000013</v>
      </c>
      <c r="F127" s="109"/>
      <c r="G127" s="109"/>
      <c r="H127" s="109"/>
      <c r="I127" s="110"/>
    </row>
    <row r="128" spans="1:9" s="99" customFormat="1" x14ac:dyDescent="0.2">
      <c r="A128" s="104"/>
      <c r="B128" s="105"/>
      <c r="C128" s="106">
        <v>0</v>
      </c>
      <c r="D128" s="132">
        <v>0</v>
      </c>
      <c r="E128" s="108">
        <f t="shared" si="3"/>
        <v>5948.2700000000013</v>
      </c>
      <c r="F128" s="109"/>
      <c r="G128" s="109"/>
      <c r="H128" s="109"/>
      <c r="I128" s="110"/>
    </row>
    <row r="129" spans="1:9" s="99" customFormat="1" x14ac:dyDescent="0.2">
      <c r="A129" s="104"/>
      <c r="B129" s="105"/>
      <c r="C129" s="106">
        <v>0</v>
      </c>
      <c r="D129" s="132">
        <v>0</v>
      </c>
      <c r="E129" s="108">
        <f t="shared" si="3"/>
        <v>5948.2700000000013</v>
      </c>
      <c r="F129" s="109"/>
      <c r="G129" s="109"/>
      <c r="H129" s="109"/>
      <c r="I129" s="110"/>
    </row>
    <row r="130" spans="1:9" s="99" customFormat="1" x14ac:dyDescent="0.2">
      <c r="A130" s="104"/>
      <c r="B130" s="105"/>
      <c r="C130" s="106">
        <v>0</v>
      </c>
      <c r="D130" s="132">
        <v>0</v>
      </c>
      <c r="E130" s="108">
        <f t="shared" si="3"/>
        <v>5948.2700000000013</v>
      </c>
      <c r="F130" s="109"/>
      <c r="G130" s="109"/>
      <c r="H130" s="109"/>
      <c r="I130" s="110"/>
    </row>
    <row r="131" spans="1:9" s="99" customFormat="1" x14ac:dyDescent="0.2">
      <c r="A131" s="104"/>
      <c r="B131" s="105"/>
      <c r="C131" s="106">
        <v>0</v>
      </c>
      <c r="D131" s="132">
        <v>0</v>
      </c>
      <c r="E131" s="108">
        <f t="shared" si="3"/>
        <v>5948.2700000000013</v>
      </c>
      <c r="F131" s="109"/>
      <c r="G131" s="109"/>
      <c r="H131" s="109"/>
      <c r="I131" s="110"/>
    </row>
    <row r="132" spans="1:9" s="99" customFormat="1" x14ac:dyDescent="0.2">
      <c r="A132" s="104"/>
      <c r="B132" s="105"/>
      <c r="C132" s="106">
        <v>0</v>
      </c>
      <c r="D132" s="132">
        <v>0</v>
      </c>
      <c r="E132" s="108">
        <f t="shared" si="3"/>
        <v>5948.2700000000013</v>
      </c>
      <c r="F132" s="109"/>
      <c r="G132" s="109"/>
      <c r="H132" s="109"/>
      <c r="I132" s="110"/>
    </row>
    <row r="133" spans="1:9" s="99" customFormat="1" x14ac:dyDescent="0.2">
      <c r="A133" s="104"/>
      <c r="B133" s="105"/>
      <c r="C133" s="106">
        <v>0</v>
      </c>
      <c r="D133" s="132">
        <v>0</v>
      </c>
      <c r="E133" s="108">
        <f t="shared" si="3"/>
        <v>5948.2700000000013</v>
      </c>
      <c r="F133" s="109"/>
      <c r="G133" s="109"/>
      <c r="H133" s="109"/>
      <c r="I133" s="110"/>
    </row>
    <row r="134" spans="1:9" s="99" customFormat="1" x14ac:dyDescent="0.2">
      <c r="A134" s="104"/>
      <c r="B134" s="105"/>
      <c r="C134" s="106">
        <v>0</v>
      </c>
      <c r="D134" s="132">
        <v>0</v>
      </c>
      <c r="E134" s="108">
        <f t="shared" si="3"/>
        <v>5948.2700000000013</v>
      </c>
      <c r="F134" s="109"/>
      <c r="G134" s="109"/>
      <c r="H134" s="109"/>
      <c r="I134" s="110"/>
    </row>
    <row r="135" spans="1:9" s="99" customFormat="1" x14ac:dyDescent="0.2">
      <c r="A135" s="104"/>
      <c r="B135" s="105"/>
      <c r="C135" s="106">
        <v>0</v>
      </c>
      <c r="D135" s="132">
        <v>0</v>
      </c>
      <c r="E135" s="108">
        <f t="shared" si="3"/>
        <v>5948.2700000000013</v>
      </c>
      <c r="F135" s="109"/>
      <c r="G135" s="109"/>
      <c r="H135" s="109"/>
      <c r="I135" s="110"/>
    </row>
    <row r="136" spans="1:9" s="99" customFormat="1" x14ac:dyDescent="0.2">
      <c r="A136" s="104"/>
      <c r="B136" s="105"/>
      <c r="C136" s="106">
        <v>0</v>
      </c>
      <c r="D136" s="132">
        <v>0</v>
      </c>
      <c r="E136" s="108">
        <f t="shared" si="3"/>
        <v>5948.2700000000013</v>
      </c>
      <c r="F136" s="109"/>
      <c r="G136" s="109"/>
      <c r="H136" s="109"/>
      <c r="I136" s="110"/>
    </row>
    <row r="137" spans="1:9" s="99" customFormat="1" x14ac:dyDescent="0.2">
      <c r="A137" s="104"/>
      <c r="B137" s="105"/>
      <c r="C137" s="106">
        <v>0</v>
      </c>
      <c r="D137" s="132">
        <v>0</v>
      </c>
      <c r="E137" s="108">
        <f t="shared" si="3"/>
        <v>5948.2700000000013</v>
      </c>
      <c r="F137" s="109"/>
      <c r="G137" s="109"/>
      <c r="H137" s="109"/>
      <c r="I137" s="110"/>
    </row>
    <row r="138" spans="1:9" s="99" customFormat="1" x14ac:dyDescent="0.2">
      <c r="A138" s="104"/>
      <c r="B138" s="105"/>
      <c r="C138" s="106">
        <v>0</v>
      </c>
      <c r="D138" s="132">
        <v>0</v>
      </c>
      <c r="E138" s="108">
        <f t="shared" si="3"/>
        <v>5948.2700000000013</v>
      </c>
      <c r="F138" s="109"/>
      <c r="G138" s="109"/>
      <c r="H138" s="109"/>
      <c r="I138" s="110"/>
    </row>
    <row r="139" spans="1:9" s="99" customFormat="1" x14ac:dyDescent="0.2">
      <c r="A139" s="104"/>
      <c r="B139" s="105"/>
      <c r="C139" s="106">
        <v>0</v>
      </c>
      <c r="D139" s="132">
        <v>0</v>
      </c>
      <c r="E139" s="108">
        <f t="shared" si="3"/>
        <v>5948.2700000000013</v>
      </c>
      <c r="F139" s="109"/>
      <c r="G139" s="109"/>
      <c r="H139" s="109"/>
      <c r="I139" s="110"/>
    </row>
    <row r="140" spans="1:9" s="99" customFormat="1" x14ac:dyDescent="0.2">
      <c r="A140" s="104"/>
      <c r="B140" s="105"/>
      <c r="C140" s="106">
        <v>0</v>
      </c>
      <c r="D140" s="132">
        <v>0</v>
      </c>
      <c r="E140" s="108">
        <f t="shared" si="3"/>
        <v>5948.2700000000013</v>
      </c>
      <c r="F140" s="109"/>
      <c r="G140" s="109"/>
      <c r="H140" s="109"/>
      <c r="I140" s="110"/>
    </row>
    <row r="141" spans="1:9" s="99" customFormat="1" x14ac:dyDescent="0.2">
      <c r="A141" s="104"/>
      <c r="B141" s="105"/>
      <c r="C141" s="106">
        <v>0</v>
      </c>
      <c r="D141" s="132">
        <v>0</v>
      </c>
      <c r="E141" s="108">
        <f t="shared" si="3"/>
        <v>5948.2700000000013</v>
      </c>
      <c r="F141" s="109"/>
      <c r="G141" s="109"/>
      <c r="H141" s="109"/>
      <c r="I141" s="110"/>
    </row>
    <row r="142" spans="1:9" s="99" customFormat="1" x14ac:dyDescent="0.2">
      <c r="A142" s="104"/>
      <c r="B142" s="105"/>
      <c r="C142" s="106">
        <v>0</v>
      </c>
      <c r="D142" s="132">
        <v>0</v>
      </c>
      <c r="E142" s="108">
        <f t="shared" si="3"/>
        <v>5948.2700000000013</v>
      </c>
      <c r="F142" s="109"/>
      <c r="G142" s="109"/>
      <c r="H142" s="109"/>
      <c r="I142" s="110"/>
    </row>
    <row r="143" spans="1:9" s="99" customFormat="1" x14ac:dyDescent="0.2">
      <c r="A143" s="104"/>
      <c r="B143" s="105"/>
      <c r="C143" s="106">
        <v>0</v>
      </c>
      <c r="D143" s="132">
        <v>0</v>
      </c>
      <c r="E143" s="108">
        <f t="shared" si="3"/>
        <v>5948.2700000000013</v>
      </c>
      <c r="F143" s="109"/>
      <c r="G143" s="109"/>
      <c r="H143" s="109"/>
      <c r="I143" s="110"/>
    </row>
    <row r="144" spans="1:9" s="99" customFormat="1" x14ac:dyDescent="0.2">
      <c r="A144" s="104"/>
      <c r="B144" s="105"/>
      <c r="C144" s="106">
        <v>0</v>
      </c>
      <c r="D144" s="132">
        <v>0</v>
      </c>
      <c r="E144" s="108">
        <f t="shared" si="3"/>
        <v>5948.2700000000013</v>
      </c>
      <c r="F144" s="109"/>
      <c r="G144" s="109"/>
      <c r="H144" s="109"/>
      <c r="I144" s="110"/>
    </row>
    <row r="145" spans="1:9" s="99" customFormat="1" x14ac:dyDescent="0.2">
      <c r="A145" s="104"/>
      <c r="B145" s="105"/>
      <c r="C145" s="106">
        <v>0</v>
      </c>
      <c r="D145" s="132">
        <v>0</v>
      </c>
      <c r="E145" s="108">
        <f t="shared" si="3"/>
        <v>5948.2700000000013</v>
      </c>
      <c r="F145" s="109"/>
      <c r="G145" s="109"/>
      <c r="H145" s="109"/>
      <c r="I145" s="110"/>
    </row>
    <row r="146" spans="1:9" s="99" customFormat="1" x14ac:dyDescent="0.2">
      <c r="A146" s="104"/>
      <c r="B146" s="105"/>
      <c r="C146" s="106">
        <v>0</v>
      </c>
      <c r="D146" s="132">
        <v>0</v>
      </c>
      <c r="E146" s="108">
        <f t="shared" si="3"/>
        <v>5948.2700000000013</v>
      </c>
      <c r="F146" s="109"/>
      <c r="G146" s="109"/>
      <c r="H146" s="109"/>
      <c r="I146" s="110"/>
    </row>
    <row r="147" spans="1:9" s="99" customFormat="1" x14ac:dyDescent="0.2">
      <c r="A147" s="104"/>
      <c r="B147" s="105"/>
      <c r="C147" s="106">
        <v>0</v>
      </c>
      <c r="D147" s="132">
        <v>0</v>
      </c>
      <c r="E147" s="108">
        <f t="shared" si="3"/>
        <v>5948.2700000000013</v>
      </c>
      <c r="F147" s="109"/>
      <c r="G147" s="109"/>
      <c r="H147" s="109"/>
      <c r="I147" s="110"/>
    </row>
    <row r="148" spans="1:9" s="99" customFormat="1" x14ac:dyDescent="0.2">
      <c r="A148" s="104"/>
      <c r="B148" s="105"/>
      <c r="C148" s="106">
        <v>0</v>
      </c>
      <c r="D148" s="132">
        <v>0</v>
      </c>
      <c r="E148" s="108">
        <f t="shared" si="3"/>
        <v>5948.2700000000013</v>
      </c>
      <c r="F148" s="109"/>
      <c r="G148" s="109"/>
      <c r="H148" s="109"/>
      <c r="I148" s="110"/>
    </row>
    <row r="149" spans="1:9" s="99" customFormat="1" x14ac:dyDescent="0.2">
      <c r="A149" s="104"/>
      <c r="B149" s="105"/>
      <c r="C149" s="106">
        <v>0</v>
      </c>
      <c r="D149" s="132">
        <v>0</v>
      </c>
      <c r="E149" s="108">
        <f t="shared" si="3"/>
        <v>5948.2700000000013</v>
      </c>
      <c r="F149" s="109"/>
      <c r="G149" s="109"/>
      <c r="H149" s="109"/>
      <c r="I149" s="110"/>
    </row>
    <row r="150" spans="1:9" s="99" customFormat="1" x14ac:dyDescent="0.2">
      <c r="A150" s="104"/>
      <c r="B150" s="105"/>
      <c r="C150" s="106">
        <v>0</v>
      </c>
      <c r="D150" s="132">
        <v>0</v>
      </c>
      <c r="E150" s="108">
        <f t="shared" si="3"/>
        <v>5948.2700000000013</v>
      </c>
      <c r="F150" s="109"/>
      <c r="G150" s="109"/>
      <c r="H150" s="109"/>
      <c r="I150" s="110"/>
    </row>
    <row r="151" spans="1:9" s="99" customFormat="1" x14ac:dyDescent="0.2">
      <c r="A151" s="104"/>
      <c r="B151" s="105"/>
      <c r="C151" s="106">
        <v>0</v>
      </c>
      <c r="D151" s="132">
        <v>0</v>
      </c>
      <c r="E151" s="108">
        <f t="shared" si="3"/>
        <v>5948.2700000000013</v>
      </c>
      <c r="F151" s="109"/>
      <c r="G151" s="109"/>
      <c r="H151" s="109"/>
      <c r="I151" s="110"/>
    </row>
    <row r="152" spans="1:9" s="99" customFormat="1" x14ac:dyDescent="0.2">
      <c r="A152" s="104"/>
      <c r="B152" s="105"/>
      <c r="C152" s="106">
        <v>0</v>
      </c>
      <c r="D152" s="132">
        <v>0</v>
      </c>
      <c r="E152" s="108">
        <f t="shared" si="3"/>
        <v>5948.2700000000013</v>
      </c>
      <c r="F152" s="109"/>
      <c r="G152" s="109"/>
      <c r="H152" s="109"/>
      <c r="I152" s="110"/>
    </row>
    <row r="153" spans="1:9" s="99" customFormat="1" x14ac:dyDescent="0.2">
      <c r="A153" s="104"/>
      <c r="B153" s="105"/>
      <c r="C153" s="106">
        <v>0</v>
      </c>
      <c r="D153" s="132">
        <v>0</v>
      </c>
      <c r="E153" s="108">
        <f t="shared" si="3"/>
        <v>5948.2700000000013</v>
      </c>
      <c r="F153" s="109"/>
      <c r="G153" s="109"/>
      <c r="H153" s="109"/>
      <c r="I153" s="110"/>
    </row>
    <row r="154" spans="1:9" s="99" customFormat="1" x14ac:dyDescent="0.2">
      <c r="A154" s="104"/>
      <c r="B154" s="105"/>
      <c r="C154" s="106">
        <v>0</v>
      </c>
      <c r="D154" s="132">
        <v>0</v>
      </c>
      <c r="E154" s="108">
        <f t="shared" si="3"/>
        <v>5948.2700000000013</v>
      </c>
      <c r="F154" s="109"/>
      <c r="G154" s="109"/>
      <c r="H154" s="109"/>
      <c r="I154" s="110"/>
    </row>
    <row r="155" spans="1:9" s="99" customFormat="1" x14ac:dyDescent="0.2">
      <c r="A155" s="104"/>
      <c r="B155" s="105"/>
      <c r="C155" s="106">
        <v>0</v>
      </c>
      <c r="D155" s="132">
        <v>0</v>
      </c>
      <c r="E155" s="108">
        <f t="shared" si="3"/>
        <v>5948.2700000000013</v>
      </c>
      <c r="F155" s="109"/>
      <c r="G155" s="109"/>
      <c r="H155" s="109"/>
      <c r="I155" s="110"/>
    </row>
    <row r="156" spans="1:9" s="99" customFormat="1" x14ac:dyDescent="0.2">
      <c r="A156" s="104"/>
      <c r="B156" s="105"/>
      <c r="C156" s="106">
        <v>0</v>
      </c>
      <c r="D156" s="132">
        <v>0</v>
      </c>
      <c r="E156" s="108">
        <f t="shared" si="3"/>
        <v>5948.2700000000013</v>
      </c>
      <c r="F156" s="109"/>
      <c r="G156" s="109"/>
      <c r="H156" s="109"/>
      <c r="I156" s="110"/>
    </row>
    <row r="157" spans="1:9" s="99" customFormat="1" x14ac:dyDescent="0.2">
      <c r="A157" s="104"/>
      <c r="B157" s="105"/>
      <c r="C157" s="106">
        <v>0</v>
      </c>
      <c r="D157" s="132">
        <v>0</v>
      </c>
      <c r="E157" s="108">
        <f t="shared" si="3"/>
        <v>5948.2700000000013</v>
      </c>
      <c r="F157" s="109"/>
      <c r="G157" s="109"/>
      <c r="H157" s="109"/>
      <c r="I157" s="110"/>
    </row>
    <row r="158" spans="1:9" s="99" customFormat="1" x14ac:dyDescent="0.2">
      <c r="A158" s="104"/>
      <c r="B158" s="105"/>
      <c r="C158" s="106">
        <v>0</v>
      </c>
      <c r="D158" s="132">
        <v>0</v>
      </c>
      <c r="E158" s="108">
        <f t="shared" si="3"/>
        <v>5948.2700000000013</v>
      </c>
      <c r="F158" s="109"/>
      <c r="G158" s="109"/>
      <c r="H158" s="109"/>
      <c r="I158" s="110"/>
    </row>
    <row r="159" spans="1:9" s="99" customFormat="1" x14ac:dyDescent="0.2">
      <c r="A159" s="104"/>
      <c r="B159" s="105"/>
      <c r="C159" s="106">
        <v>0</v>
      </c>
      <c r="D159" s="132">
        <v>0</v>
      </c>
      <c r="E159" s="108">
        <f t="shared" si="3"/>
        <v>5948.2700000000013</v>
      </c>
      <c r="F159" s="109"/>
      <c r="G159" s="109"/>
      <c r="H159" s="109"/>
      <c r="I159" s="110"/>
    </row>
    <row r="160" spans="1:9" s="99" customFormat="1" x14ac:dyDescent="0.2">
      <c r="A160" s="104"/>
      <c r="B160" s="105"/>
      <c r="C160" s="106">
        <v>0</v>
      </c>
      <c r="D160" s="132">
        <v>0</v>
      </c>
      <c r="E160" s="108">
        <f t="shared" si="3"/>
        <v>5948.2700000000013</v>
      </c>
      <c r="F160" s="109"/>
      <c r="G160" s="109"/>
      <c r="H160" s="109"/>
      <c r="I160" s="110"/>
    </row>
    <row r="161" spans="1:9" s="99" customFormat="1" x14ac:dyDescent="0.2">
      <c r="A161" s="104"/>
      <c r="B161" s="105"/>
      <c r="C161" s="106">
        <v>0</v>
      </c>
      <c r="D161" s="132">
        <v>0</v>
      </c>
      <c r="E161" s="108">
        <f t="shared" si="3"/>
        <v>5948.2700000000013</v>
      </c>
      <c r="F161" s="109"/>
      <c r="G161" s="109"/>
      <c r="H161" s="109"/>
      <c r="I161" s="110"/>
    </row>
    <row r="162" spans="1:9" s="99" customFormat="1" x14ac:dyDescent="0.2">
      <c r="A162" s="104"/>
      <c r="B162" s="105"/>
      <c r="C162" s="106">
        <v>0</v>
      </c>
      <c r="D162" s="132">
        <v>0</v>
      </c>
      <c r="E162" s="108">
        <f t="shared" si="3"/>
        <v>5948.2700000000013</v>
      </c>
      <c r="F162" s="109"/>
      <c r="G162" s="109"/>
      <c r="H162" s="109"/>
      <c r="I162" s="110"/>
    </row>
    <row r="163" spans="1:9" s="99" customFormat="1" x14ac:dyDescent="0.2">
      <c r="A163" s="104"/>
      <c r="B163" s="105"/>
      <c r="C163" s="106">
        <v>0</v>
      </c>
      <c r="D163" s="132">
        <v>0</v>
      </c>
      <c r="E163" s="108">
        <f t="shared" si="3"/>
        <v>5948.2700000000013</v>
      </c>
      <c r="F163" s="109"/>
      <c r="G163" s="109"/>
      <c r="H163" s="109"/>
      <c r="I163" s="110"/>
    </row>
    <row r="164" spans="1:9" s="99" customFormat="1" x14ac:dyDescent="0.2">
      <c r="A164" s="104"/>
      <c r="B164" s="105"/>
      <c r="C164" s="106">
        <v>0</v>
      </c>
      <c r="D164" s="132">
        <v>0</v>
      </c>
      <c r="E164" s="108">
        <f t="shared" si="3"/>
        <v>5948.2700000000013</v>
      </c>
      <c r="F164" s="109"/>
      <c r="G164" s="109"/>
      <c r="H164" s="109"/>
      <c r="I164" s="110"/>
    </row>
    <row r="165" spans="1:9" s="99" customFormat="1" x14ac:dyDescent="0.2">
      <c r="A165" s="104"/>
      <c r="B165" s="105"/>
      <c r="C165" s="106">
        <v>0</v>
      </c>
      <c r="D165" s="132">
        <v>0</v>
      </c>
      <c r="E165" s="108">
        <f t="shared" si="3"/>
        <v>5948.2700000000013</v>
      </c>
      <c r="F165" s="109"/>
      <c r="G165" s="109"/>
      <c r="H165" s="109"/>
      <c r="I165" s="110"/>
    </row>
    <row r="166" spans="1:9" s="99" customFormat="1" x14ac:dyDescent="0.2">
      <c r="A166" s="104"/>
      <c r="B166" s="105"/>
      <c r="C166" s="106">
        <v>0</v>
      </c>
      <c r="D166" s="132">
        <v>0</v>
      </c>
      <c r="E166" s="108">
        <f t="shared" si="3"/>
        <v>5948.2700000000013</v>
      </c>
      <c r="F166" s="109"/>
      <c r="G166" s="109"/>
      <c r="H166" s="109"/>
      <c r="I166" s="110"/>
    </row>
    <row r="167" spans="1:9" s="99" customFormat="1" x14ac:dyDescent="0.2">
      <c r="A167" s="104"/>
      <c r="B167" s="105"/>
      <c r="C167" s="106">
        <v>0</v>
      </c>
      <c r="D167" s="132">
        <v>0</v>
      </c>
      <c r="E167" s="108">
        <f t="shared" si="3"/>
        <v>5948.2700000000013</v>
      </c>
      <c r="F167" s="109"/>
      <c r="G167" s="109"/>
      <c r="H167" s="109"/>
      <c r="I167" s="110"/>
    </row>
    <row r="168" spans="1:9" s="99" customFormat="1" x14ac:dyDescent="0.2">
      <c r="A168" s="104"/>
      <c r="B168" s="105"/>
      <c r="C168" s="106">
        <v>0</v>
      </c>
      <c r="D168" s="132">
        <v>0</v>
      </c>
      <c r="E168" s="108">
        <f t="shared" si="3"/>
        <v>5948.2700000000013</v>
      </c>
      <c r="F168" s="109"/>
      <c r="G168" s="109"/>
      <c r="H168" s="109"/>
      <c r="I168" s="110"/>
    </row>
    <row r="169" spans="1:9" s="99" customFormat="1" x14ac:dyDescent="0.2">
      <c r="A169" s="104"/>
      <c r="B169" s="105"/>
      <c r="C169" s="106">
        <v>0</v>
      </c>
      <c r="D169" s="132">
        <v>0</v>
      </c>
      <c r="E169" s="108">
        <f t="shared" si="3"/>
        <v>5948.2700000000013</v>
      </c>
      <c r="F169" s="109"/>
      <c r="G169" s="109"/>
      <c r="H169" s="109"/>
      <c r="I169" s="110"/>
    </row>
    <row r="170" spans="1:9" s="99" customFormat="1" x14ac:dyDescent="0.2">
      <c r="A170" s="104"/>
      <c r="B170" s="105"/>
      <c r="C170" s="106">
        <v>0</v>
      </c>
      <c r="D170" s="132">
        <v>0</v>
      </c>
      <c r="E170" s="108">
        <f t="shared" si="3"/>
        <v>5948.2700000000013</v>
      </c>
      <c r="F170" s="109"/>
      <c r="G170" s="109"/>
      <c r="H170" s="109"/>
      <c r="I170" s="110"/>
    </row>
    <row r="171" spans="1:9" s="99" customFormat="1" x14ac:dyDescent="0.2">
      <c r="A171" s="104"/>
      <c r="B171" s="105"/>
      <c r="C171" s="106">
        <v>0</v>
      </c>
      <c r="D171" s="132">
        <v>0</v>
      </c>
      <c r="E171" s="108">
        <f t="shared" si="3"/>
        <v>5948.2700000000013</v>
      </c>
      <c r="F171" s="109"/>
      <c r="G171" s="109"/>
      <c r="H171" s="109"/>
      <c r="I171" s="110"/>
    </row>
    <row r="172" spans="1:9" s="99" customFormat="1" x14ac:dyDescent="0.2">
      <c r="A172" s="104"/>
      <c r="B172" s="105"/>
      <c r="C172" s="106">
        <v>0</v>
      </c>
      <c r="D172" s="132">
        <v>0</v>
      </c>
      <c r="E172" s="108">
        <f t="shared" si="3"/>
        <v>5948.2700000000013</v>
      </c>
      <c r="F172" s="109"/>
      <c r="G172" s="109"/>
      <c r="H172" s="109"/>
      <c r="I172" s="110"/>
    </row>
    <row r="173" spans="1:9" s="99" customFormat="1" x14ac:dyDescent="0.2">
      <c r="A173" s="104"/>
      <c r="B173" s="105"/>
      <c r="C173" s="106">
        <v>0</v>
      </c>
      <c r="D173" s="132">
        <v>0</v>
      </c>
      <c r="E173" s="108">
        <f t="shared" si="3"/>
        <v>5948.2700000000013</v>
      </c>
      <c r="F173" s="109"/>
      <c r="G173" s="109"/>
      <c r="H173" s="109"/>
      <c r="I173" s="110"/>
    </row>
    <row r="174" spans="1:9" s="99" customFormat="1" x14ac:dyDescent="0.2">
      <c r="A174" s="104"/>
      <c r="B174" s="105"/>
      <c r="C174" s="106">
        <v>0</v>
      </c>
      <c r="D174" s="132">
        <v>0</v>
      </c>
      <c r="E174" s="108">
        <f t="shared" si="3"/>
        <v>5948.2700000000013</v>
      </c>
      <c r="F174" s="109"/>
      <c r="G174" s="109"/>
      <c r="H174" s="109"/>
      <c r="I174" s="110"/>
    </row>
    <row r="175" spans="1:9" s="99" customFormat="1" x14ac:dyDescent="0.2">
      <c r="A175" s="104"/>
      <c r="B175" s="105"/>
      <c r="C175" s="106">
        <v>0</v>
      </c>
      <c r="D175" s="132">
        <v>0</v>
      </c>
      <c r="E175" s="108">
        <f t="shared" si="3"/>
        <v>5948.2700000000013</v>
      </c>
      <c r="F175" s="109"/>
      <c r="G175" s="109"/>
      <c r="H175" s="109"/>
      <c r="I175" s="110"/>
    </row>
    <row r="176" spans="1:9" s="99" customFormat="1" x14ac:dyDescent="0.2">
      <c r="A176" s="104"/>
      <c r="B176" s="105"/>
      <c r="C176" s="106">
        <v>0</v>
      </c>
      <c r="D176" s="132">
        <v>0</v>
      </c>
      <c r="E176" s="108">
        <f t="shared" si="3"/>
        <v>5948.2700000000013</v>
      </c>
      <c r="F176" s="109"/>
      <c r="G176" s="109"/>
      <c r="H176" s="109"/>
      <c r="I176" s="110"/>
    </row>
    <row r="177" spans="1:9" x14ac:dyDescent="0.2">
      <c r="A177" s="104"/>
      <c r="B177" s="105"/>
      <c r="C177" s="106">
        <v>0</v>
      </c>
      <c r="D177" s="132">
        <v>0</v>
      </c>
      <c r="E177" s="108">
        <f t="shared" si="3"/>
        <v>5948.2700000000013</v>
      </c>
      <c r="F177" s="109"/>
      <c r="G177" s="109"/>
      <c r="H177" s="109"/>
      <c r="I177" s="110"/>
    </row>
    <row r="178" spans="1:9" x14ac:dyDescent="0.2">
      <c r="A178" s="104"/>
      <c r="B178" s="105"/>
      <c r="C178" s="106">
        <v>0</v>
      </c>
      <c r="D178" s="132">
        <v>0</v>
      </c>
      <c r="E178" s="108">
        <f t="shared" si="3"/>
        <v>5948.2700000000013</v>
      </c>
      <c r="F178" s="109"/>
      <c r="G178" s="109"/>
      <c r="H178" s="109"/>
      <c r="I178" s="110"/>
    </row>
    <row r="179" spans="1:9" x14ac:dyDescent="0.2">
      <c r="A179" s="104"/>
      <c r="B179" s="105"/>
      <c r="C179" s="106">
        <v>0</v>
      </c>
      <c r="D179" s="132">
        <v>0</v>
      </c>
      <c r="E179" s="108">
        <f t="shared" si="3"/>
        <v>5948.2700000000013</v>
      </c>
      <c r="F179" s="109"/>
      <c r="G179" s="109"/>
      <c r="H179" s="109"/>
      <c r="I179" s="110"/>
    </row>
    <row r="180" spans="1:9" x14ac:dyDescent="0.2">
      <c r="A180" s="104"/>
      <c r="B180" s="105"/>
      <c r="C180" s="106">
        <v>0</v>
      </c>
      <c r="D180" s="132">
        <v>0</v>
      </c>
      <c r="E180" s="108">
        <f t="shared" si="3"/>
        <v>5948.2700000000013</v>
      </c>
      <c r="F180" s="109"/>
      <c r="G180" s="109"/>
      <c r="H180" s="109"/>
      <c r="I180" s="110"/>
    </row>
    <row r="181" spans="1:9" x14ac:dyDescent="0.2">
      <c r="A181" s="104"/>
      <c r="B181" s="105"/>
      <c r="C181" s="106">
        <v>0</v>
      </c>
      <c r="D181" s="132">
        <v>0</v>
      </c>
      <c r="E181" s="108">
        <f t="shared" si="3"/>
        <v>5948.2700000000013</v>
      </c>
      <c r="F181" s="109"/>
      <c r="G181" s="109"/>
      <c r="H181" s="109"/>
      <c r="I181" s="110"/>
    </row>
    <row r="182" spans="1:9" x14ac:dyDescent="0.2">
      <c r="A182" s="104"/>
      <c r="B182" s="105"/>
      <c r="C182" s="106">
        <v>0</v>
      </c>
      <c r="D182" s="132">
        <v>0</v>
      </c>
      <c r="E182" s="108">
        <f t="shared" si="3"/>
        <v>5948.2700000000013</v>
      </c>
      <c r="F182" s="109"/>
      <c r="G182" s="109"/>
      <c r="H182" s="109"/>
      <c r="I182" s="110"/>
    </row>
    <row r="183" spans="1:9" x14ac:dyDescent="0.2">
      <c r="A183" s="104"/>
      <c r="B183" s="105"/>
      <c r="C183" s="106">
        <v>0</v>
      </c>
      <c r="D183" s="132">
        <v>0</v>
      </c>
      <c r="E183" s="108">
        <f t="shared" si="3"/>
        <v>5948.2700000000013</v>
      </c>
      <c r="F183" s="109"/>
      <c r="G183" s="109"/>
      <c r="H183" s="109"/>
      <c r="I183" s="110"/>
    </row>
    <row r="184" spans="1:9" x14ac:dyDescent="0.2">
      <c r="A184" s="104"/>
      <c r="B184" s="105"/>
      <c r="C184" s="106">
        <v>0</v>
      </c>
      <c r="D184" s="132">
        <v>0</v>
      </c>
      <c r="E184" s="108">
        <f t="shared" ref="E184:E224" si="4">D184-C184+E183</f>
        <v>5948.2700000000013</v>
      </c>
      <c r="F184" s="109"/>
      <c r="G184" s="109"/>
      <c r="H184" s="109"/>
      <c r="I184" s="110"/>
    </row>
    <row r="185" spans="1:9" x14ac:dyDescent="0.2">
      <c r="A185" s="104"/>
      <c r="B185" s="105"/>
      <c r="C185" s="106">
        <v>0</v>
      </c>
      <c r="D185" s="132">
        <v>0</v>
      </c>
      <c r="E185" s="108">
        <f t="shared" si="4"/>
        <v>5948.2700000000013</v>
      </c>
      <c r="F185" s="109"/>
      <c r="G185" s="109"/>
      <c r="H185" s="109"/>
      <c r="I185" s="110"/>
    </row>
    <row r="186" spans="1:9" x14ac:dyDescent="0.2">
      <c r="A186" s="104"/>
      <c r="B186" s="105"/>
      <c r="C186" s="106">
        <v>0</v>
      </c>
      <c r="D186" s="132">
        <v>0</v>
      </c>
      <c r="E186" s="108">
        <f t="shared" si="4"/>
        <v>5948.2700000000013</v>
      </c>
      <c r="F186" s="109"/>
      <c r="G186" s="109"/>
      <c r="H186" s="109"/>
      <c r="I186" s="110"/>
    </row>
    <row r="187" spans="1:9" x14ac:dyDescent="0.2">
      <c r="A187" s="104"/>
      <c r="B187" s="105"/>
      <c r="C187" s="106">
        <v>0</v>
      </c>
      <c r="D187" s="132">
        <v>0</v>
      </c>
      <c r="E187" s="108">
        <f t="shared" si="4"/>
        <v>5948.2700000000013</v>
      </c>
      <c r="F187" s="109"/>
      <c r="G187" s="109"/>
      <c r="H187" s="109"/>
      <c r="I187" s="110"/>
    </row>
    <row r="188" spans="1:9" x14ac:dyDescent="0.2">
      <c r="A188" s="104">
        <v>0</v>
      </c>
      <c r="B188" s="105"/>
      <c r="C188" s="106">
        <v>0</v>
      </c>
      <c r="D188" s="107">
        <v>0</v>
      </c>
      <c r="E188" s="108">
        <f t="shared" si="4"/>
        <v>5948.2700000000013</v>
      </c>
      <c r="F188" s="109"/>
      <c r="G188" s="109"/>
      <c r="H188" s="109"/>
      <c r="I188" s="110"/>
    </row>
    <row r="189" spans="1:9" x14ac:dyDescent="0.2">
      <c r="A189" s="104">
        <v>0</v>
      </c>
      <c r="B189" s="105"/>
      <c r="C189" s="106">
        <v>0</v>
      </c>
      <c r="D189" s="107">
        <v>0</v>
      </c>
      <c r="E189" s="108">
        <f t="shared" si="4"/>
        <v>5948.2700000000013</v>
      </c>
      <c r="F189" s="109"/>
      <c r="G189" s="109"/>
      <c r="H189" s="109"/>
      <c r="I189" s="110"/>
    </row>
    <row r="190" spans="1:9" x14ac:dyDescent="0.2">
      <c r="A190" s="104">
        <v>0</v>
      </c>
      <c r="B190" s="105"/>
      <c r="C190" s="106">
        <v>0</v>
      </c>
      <c r="D190" s="107">
        <v>0</v>
      </c>
      <c r="E190" s="108">
        <f t="shared" si="4"/>
        <v>5948.2700000000013</v>
      </c>
      <c r="F190" s="109"/>
      <c r="G190" s="109"/>
      <c r="H190" s="109"/>
      <c r="I190" s="110"/>
    </row>
    <row r="191" spans="1:9" x14ac:dyDescent="0.2">
      <c r="A191" s="104">
        <v>0</v>
      </c>
      <c r="B191" s="105"/>
      <c r="C191" s="106">
        <v>0</v>
      </c>
      <c r="D191" s="107">
        <v>0</v>
      </c>
      <c r="E191" s="108">
        <f t="shared" si="4"/>
        <v>5948.2700000000013</v>
      </c>
      <c r="F191" s="109"/>
      <c r="G191" s="109"/>
      <c r="H191" s="109"/>
      <c r="I191" s="110"/>
    </row>
    <row r="192" spans="1:9" x14ac:dyDescent="0.2">
      <c r="A192" s="104">
        <v>0</v>
      </c>
      <c r="B192" s="105"/>
      <c r="C192" s="106">
        <v>0</v>
      </c>
      <c r="D192" s="107">
        <v>0</v>
      </c>
      <c r="E192" s="108">
        <f t="shared" si="4"/>
        <v>5948.2700000000013</v>
      </c>
      <c r="F192" s="109"/>
      <c r="G192" s="109"/>
      <c r="H192" s="109"/>
      <c r="I192" s="110"/>
    </row>
    <row r="193" spans="1:9" x14ac:dyDescent="0.2">
      <c r="A193" s="104">
        <v>0</v>
      </c>
      <c r="B193" s="105"/>
      <c r="C193" s="106">
        <v>0</v>
      </c>
      <c r="D193" s="107">
        <v>0</v>
      </c>
      <c r="E193" s="108">
        <f t="shared" si="4"/>
        <v>5948.2700000000013</v>
      </c>
      <c r="F193" s="109"/>
      <c r="G193" s="109"/>
      <c r="H193" s="109"/>
      <c r="I193" s="110"/>
    </row>
    <row r="194" spans="1:9" x14ac:dyDescent="0.2">
      <c r="A194" s="104">
        <v>0</v>
      </c>
      <c r="B194" s="105"/>
      <c r="C194" s="106">
        <v>0</v>
      </c>
      <c r="D194" s="107">
        <v>0</v>
      </c>
      <c r="E194" s="108">
        <f t="shared" si="4"/>
        <v>5948.2700000000013</v>
      </c>
      <c r="F194" s="109"/>
      <c r="G194" s="109"/>
      <c r="H194" s="109"/>
      <c r="I194" s="110"/>
    </row>
    <row r="195" spans="1:9" x14ac:dyDescent="0.2">
      <c r="A195" s="104">
        <v>0</v>
      </c>
      <c r="B195" s="105"/>
      <c r="C195" s="106">
        <v>0</v>
      </c>
      <c r="D195" s="107">
        <v>0</v>
      </c>
      <c r="E195" s="108">
        <f t="shared" si="4"/>
        <v>5948.2700000000013</v>
      </c>
      <c r="F195" s="109"/>
      <c r="G195" s="109"/>
      <c r="H195" s="109"/>
      <c r="I195" s="110"/>
    </row>
    <row r="196" spans="1:9" x14ac:dyDescent="0.2">
      <c r="A196" s="104">
        <v>0</v>
      </c>
      <c r="B196" s="105"/>
      <c r="C196" s="106">
        <v>0</v>
      </c>
      <c r="D196" s="107">
        <v>0</v>
      </c>
      <c r="E196" s="108">
        <f t="shared" si="4"/>
        <v>5948.2700000000013</v>
      </c>
      <c r="F196" s="109"/>
      <c r="G196" s="109"/>
      <c r="H196" s="109"/>
      <c r="I196" s="110"/>
    </row>
    <row r="197" spans="1:9" x14ac:dyDescent="0.2">
      <c r="A197" s="104">
        <v>0</v>
      </c>
      <c r="B197" s="105"/>
      <c r="C197" s="106">
        <v>0</v>
      </c>
      <c r="D197" s="107">
        <v>0</v>
      </c>
      <c r="E197" s="108">
        <f t="shared" si="4"/>
        <v>5948.2700000000013</v>
      </c>
      <c r="F197" s="109"/>
      <c r="G197" s="109"/>
      <c r="H197" s="109"/>
      <c r="I197" s="110"/>
    </row>
    <row r="198" spans="1:9" x14ac:dyDescent="0.2">
      <c r="A198" s="104">
        <v>0</v>
      </c>
      <c r="B198" s="105"/>
      <c r="C198" s="106">
        <v>0</v>
      </c>
      <c r="D198" s="107">
        <v>0</v>
      </c>
      <c r="E198" s="108">
        <f t="shared" si="4"/>
        <v>5948.2700000000013</v>
      </c>
      <c r="F198" s="109"/>
      <c r="G198" s="109"/>
      <c r="H198" s="109"/>
      <c r="I198" s="110"/>
    </row>
    <row r="199" spans="1:9" x14ac:dyDescent="0.2">
      <c r="A199" s="104">
        <v>0</v>
      </c>
      <c r="B199" s="105"/>
      <c r="C199" s="106">
        <v>0</v>
      </c>
      <c r="D199" s="107">
        <v>0</v>
      </c>
      <c r="E199" s="108">
        <f t="shared" si="4"/>
        <v>5948.2700000000013</v>
      </c>
      <c r="F199" s="109"/>
      <c r="G199" s="109"/>
      <c r="H199" s="109"/>
      <c r="I199" s="110"/>
    </row>
    <row r="200" spans="1:9" x14ac:dyDescent="0.2">
      <c r="A200" s="104">
        <v>0</v>
      </c>
      <c r="B200" s="105"/>
      <c r="C200" s="106">
        <v>0</v>
      </c>
      <c r="D200" s="107">
        <v>0</v>
      </c>
      <c r="E200" s="108">
        <f t="shared" si="4"/>
        <v>5948.2700000000013</v>
      </c>
      <c r="F200" s="109"/>
      <c r="G200" s="109"/>
      <c r="H200" s="109"/>
      <c r="I200" s="110"/>
    </row>
    <row r="201" spans="1:9" x14ac:dyDescent="0.2">
      <c r="A201" s="104">
        <v>0</v>
      </c>
      <c r="B201" s="105"/>
      <c r="C201" s="106">
        <v>0</v>
      </c>
      <c r="D201" s="107">
        <v>0</v>
      </c>
      <c r="E201" s="108">
        <f t="shared" si="4"/>
        <v>5948.2700000000013</v>
      </c>
      <c r="F201" s="109"/>
      <c r="G201" s="109"/>
      <c r="H201" s="109"/>
      <c r="I201" s="110"/>
    </row>
    <row r="202" spans="1:9" x14ac:dyDescent="0.2">
      <c r="A202" s="104">
        <v>0</v>
      </c>
      <c r="B202" s="105"/>
      <c r="C202" s="106">
        <v>0</v>
      </c>
      <c r="D202" s="107">
        <v>0</v>
      </c>
      <c r="E202" s="108">
        <f t="shared" si="4"/>
        <v>5948.2700000000013</v>
      </c>
      <c r="F202" s="109"/>
      <c r="G202" s="109"/>
      <c r="H202" s="109"/>
      <c r="I202" s="110"/>
    </row>
    <row r="203" spans="1:9" x14ac:dyDescent="0.2">
      <c r="A203" s="104">
        <v>0</v>
      </c>
      <c r="B203" s="105"/>
      <c r="C203" s="106">
        <v>0</v>
      </c>
      <c r="D203" s="107">
        <v>0</v>
      </c>
      <c r="E203" s="108">
        <f t="shared" si="4"/>
        <v>5948.2700000000013</v>
      </c>
      <c r="F203" s="109"/>
      <c r="G203" s="109"/>
      <c r="H203" s="109"/>
      <c r="I203" s="110"/>
    </row>
    <row r="204" spans="1:9" x14ac:dyDescent="0.2">
      <c r="A204" s="104">
        <v>0</v>
      </c>
      <c r="B204" s="105"/>
      <c r="C204" s="106">
        <v>0</v>
      </c>
      <c r="D204" s="107">
        <v>0</v>
      </c>
      <c r="E204" s="108">
        <f t="shared" si="4"/>
        <v>5948.2700000000013</v>
      </c>
      <c r="F204" s="109"/>
      <c r="G204" s="109"/>
      <c r="H204" s="109"/>
      <c r="I204" s="110"/>
    </row>
    <row r="205" spans="1:9" x14ac:dyDescent="0.2">
      <c r="A205" s="104">
        <v>0</v>
      </c>
      <c r="B205" s="105"/>
      <c r="C205" s="106">
        <v>0</v>
      </c>
      <c r="D205" s="107">
        <v>0</v>
      </c>
      <c r="E205" s="108">
        <f t="shared" si="4"/>
        <v>5948.2700000000013</v>
      </c>
      <c r="F205" s="109"/>
      <c r="G205" s="109"/>
      <c r="H205" s="109"/>
      <c r="I205" s="110"/>
    </row>
    <row r="206" spans="1:9" x14ac:dyDescent="0.2">
      <c r="A206" s="104">
        <v>0</v>
      </c>
      <c r="B206" s="105"/>
      <c r="C206" s="106">
        <v>0</v>
      </c>
      <c r="D206" s="107">
        <v>0</v>
      </c>
      <c r="E206" s="108">
        <f t="shared" si="4"/>
        <v>5948.2700000000013</v>
      </c>
      <c r="F206" s="109"/>
      <c r="G206" s="109"/>
      <c r="H206" s="109"/>
      <c r="I206" s="110"/>
    </row>
    <row r="207" spans="1:9" x14ac:dyDescent="0.2">
      <c r="A207" s="104">
        <v>0</v>
      </c>
      <c r="B207" s="105"/>
      <c r="C207" s="106">
        <v>0</v>
      </c>
      <c r="D207" s="107">
        <v>0</v>
      </c>
      <c r="E207" s="108">
        <f t="shared" si="4"/>
        <v>5948.2700000000013</v>
      </c>
      <c r="F207" s="109"/>
      <c r="G207" s="109"/>
      <c r="H207" s="109"/>
      <c r="I207" s="110"/>
    </row>
    <row r="208" spans="1:9" x14ac:dyDescent="0.2">
      <c r="A208" s="104">
        <v>0</v>
      </c>
      <c r="B208" s="105"/>
      <c r="C208" s="106">
        <v>0</v>
      </c>
      <c r="D208" s="107">
        <v>0</v>
      </c>
      <c r="E208" s="108">
        <f t="shared" si="4"/>
        <v>5948.2700000000013</v>
      </c>
      <c r="F208" s="109"/>
      <c r="G208" s="109"/>
      <c r="H208" s="109"/>
      <c r="I208" s="110"/>
    </row>
    <row r="209" spans="1:9" x14ac:dyDescent="0.2">
      <c r="A209" s="104">
        <v>0</v>
      </c>
      <c r="B209" s="105"/>
      <c r="C209" s="106">
        <v>0</v>
      </c>
      <c r="D209" s="107">
        <v>0</v>
      </c>
      <c r="E209" s="108">
        <f t="shared" si="4"/>
        <v>5948.2700000000013</v>
      </c>
      <c r="F209" s="109"/>
      <c r="G209" s="109"/>
      <c r="H209" s="109"/>
      <c r="I209" s="110"/>
    </row>
    <row r="210" spans="1:9" x14ac:dyDescent="0.2">
      <c r="A210" s="104">
        <v>0</v>
      </c>
      <c r="B210" s="105"/>
      <c r="C210" s="106">
        <v>0</v>
      </c>
      <c r="D210" s="107">
        <v>0</v>
      </c>
      <c r="E210" s="108">
        <f t="shared" si="4"/>
        <v>5948.2700000000013</v>
      </c>
      <c r="F210" s="109"/>
      <c r="G210" s="109"/>
      <c r="H210" s="109"/>
      <c r="I210" s="110"/>
    </row>
    <row r="211" spans="1:9" x14ac:dyDescent="0.2">
      <c r="A211" s="104">
        <v>0</v>
      </c>
      <c r="B211" s="105"/>
      <c r="C211" s="106">
        <v>0</v>
      </c>
      <c r="D211" s="107">
        <v>0</v>
      </c>
      <c r="E211" s="108">
        <f t="shared" si="4"/>
        <v>5948.2700000000013</v>
      </c>
      <c r="F211" s="109"/>
      <c r="G211" s="109"/>
      <c r="H211" s="109"/>
      <c r="I211" s="110"/>
    </row>
    <row r="212" spans="1:9" x14ac:dyDescent="0.2">
      <c r="A212" s="104">
        <v>0</v>
      </c>
      <c r="B212" s="105"/>
      <c r="C212" s="106">
        <v>0</v>
      </c>
      <c r="D212" s="107">
        <v>0</v>
      </c>
      <c r="E212" s="108">
        <f t="shared" si="4"/>
        <v>5948.2700000000013</v>
      </c>
      <c r="F212" s="109"/>
      <c r="G212" s="109"/>
      <c r="H212" s="109"/>
      <c r="I212" s="110"/>
    </row>
    <row r="213" spans="1:9" x14ac:dyDescent="0.2">
      <c r="A213" s="104">
        <v>0</v>
      </c>
      <c r="B213" s="105"/>
      <c r="C213" s="106">
        <v>0</v>
      </c>
      <c r="D213" s="107">
        <v>0</v>
      </c>
      <c r="E213" s="108">
        <f t="shared" si="4"/>
        <v>5948.2700000000013</v>
      </c>
      <c r="F213" s="109"/>
      <c r="G213" s="109"/>
      <c r="H213" s="109"/>
      <c r="I213" s="110"/>
    </row>
    <row r="214" spans="1:9" x14ac:dyDescent="0.2">
      <c r="A214" s="104">
        <v>0</v>
      </c>
      <c r="B214" s="105"/>
      <c r="C214" s="106">
        <v>0</v>
      </c>
      <c r="D214" s="107">
        <v>0</v>
      </c>
      <c r="E214" s="108">
        <f t="shared" si="4"/>
        <v>5948.2700000000013</v>
      </c>
      <c r="F214" s="109"/>
      <c r="G214" s="109"/>
      <c r="H214" s="109"/>
      <c r="I214" s="110"/>
    </row>
    <row r="215" spans="1:9" x14ac:dyDescent="0.2">
      <c r="A215" s="104">
        <v>0</v>
      </c>
      <c r="B215" s="105"/>
      <c r="C215" s="106">
        <v>0</v>
      </c>
      <c r="D215" s="107">
        <v>0</v>
      </c>
      <c r="E215" s="108">
        <f t="shared" si="4"/>
        <v>5948.2700000000013</v>
      </c>
      <c r="F215" s="109"/>
      <c r="G215" s="109"/>
      <c r="H215" s="109"/>
      <c r="I215" s="110"/>
    </row>
    <row r="216" spans="1:9" x14ac:dyDescent="0.2">
      <c r="A216" s="104">
        <v>0</v>
      </c>
      <c r="B216" s="105"/>
      <c r="C216" s="106">
        <v>0</v>
      </c>
      <c r="D216" s="107">
        <v>0</v>
      </c>
      <c r="E216" s="108">
        <f t="shared" si="4"/>
        <v>5948.2700000000013</v>
      </c>
      <c r="F216" s="109"/>
      <c r="G216" s="109"/>
      <c r="H216" s="109"/>
      <c r="I216" s="110"/>
    </row>
    <row r="217" spans="1:9" x14ac:dyDescent="0.2">
      <c r="A217" s="104">
        <v>0</v>
      </c>
      <c r="B217" s="105"/>
      <c r="C217" s="106">
        <v>0</v>
      </c>
      <c r="D217" s="107">
        <v>0</v>
      </c>
      <c r="E217" s="108">
        <f t="shared" si="4"/>
        <v>5948.2700000000013</v>
      </c>
      <c r="F217" s="109"/>
      <c r="G217" s="109"/>
      <c r="H217" s="109"/>
      <c r="I217" s="110"/>
    </row>
    <row r="218" spans="1:9" x14ac:dyDescent="0.2">
      <c r="A218" s="104">
        <v>0</v>
      </c>
      <c r="B218" s="105"/>
      <c r="C218" s="106">
        <v>0</v>
      </c>
      <c r="D218" s="107">
        <v>0</v>
      </c>
      <c r="E218" s="108">
        <f t="shared" si="4"/>
        <v>5948.2700000000013</v>
      </c>
      <c r="F218" s="109"/>
      <c r="G218" s="109"/>
      <c r="H218" s="109"/>
      <c r="I218" s="110"/>
    </row>
    <row r="219" spans="1:9" x14ac:dyDescent="0.2">
      <c r="A219" s="104">
        <v>0</v>
      </c>
      <c r="B219" s="105"/>
      <c r="C219" s="106">
        <v>0</v>
      </c>
      <c r="D219" s="107">
        <v>0</v>
      </c>
      <c r="E219" s="108">
        <f t="shared" si="4"/>
        <v>5948.2700000000013</v>
      </c>
      <c r="F219" s="109"/>
      <c r="G219" s="109"/>
      <c r="H219" s="109"/>
      <c r="I219" s="110"/>
    </row>
    <row r="220" spans="1:9" x14ac:dyDescent="0.2">
      <c r="A220" s="104">
        <v>0</v>
      </c>
      <c r="B220" s="105"/>
      <c r="C220" s="106">
        <v>0</v>
      </c>
      <c r="D220" s="107">
        <v>0</v>
      </c>
      <c r="E220" s="108">
        <f t="shared" si="4"/>
        <v>5948.2700000000013</v>
      </c>
      <c r="F220" s="109"/>
      <c r="G220" s="109"/>
      <c r="H220" s="109"/>
      <c r="I220" s="110"/>
    </row>
    <row r="221" spans="1:9" x14ac:dyDescent="0.2">
      <c r="A221" s="104">
        <v>0</v>
      </c>
      <c r="B221" s="105"/>
      <c r="C221" s="106">
        <v>0</v>
      </c>
      <c r="D221" s="107">
        <v>0</v>
      </c>
      <c r="E221" s="108">
        <f t="shared" si="4"/>
        <v>5948.2700000000013</v>
      </c>
      <c r="F221" s="109"/>
      <c r="G221" s="109"/>
      <c r="H221" s="109"/>
      <c r="I221" s="110"/>
    </row>
    <row r="222" spans="1:9" x14ac:dyDescent="0.2">
      <c r="A222" s="104">
        <v>0</v>
      </c>
      <c r="B222" s="105"/>
      <c r="C222" s="106">
        <v>0</v>
      </c>
      <c r="D222" s="107">
        <v>0</v>
      </c>
      <c r="E222" s="108">
        <f t="shared" si="4"/>
        <v>5948.2700000000013</v>
      </c>
      <c r="F222" s="109"/>
      <c r="G222" s="109"/>
      <c r="H222" s="109"/>
      <c r="I222" s="110"/>
    </row>
    <row r="223" spans="1:9" x14ac:dyDescent="0.2">
      <c r="A223" s="104">
        <v>0</v>
      </c>
      <c r="B223" s="105"/>
      <c r="C223" s="106">
        <v>0</v>
      </c>
      <c r="D223" s="107">
        <v>0</v>
      </c>
      <c r="E223" s="108">
        <f t="shared" si="4"/>
        <v>5948.2700000000013</v>
      </c>
      <c r="F223" s="109"/>
      <c r="G223" s="109"/>
      <c r="H223" s="109"/>
      <c r="I223" s="110"/>
    </row>
    <row r="224" spans="1:9" x14ac:dyDescent="0.2">
      <c r="A224" s="104">
        <v>0</v>
      </c>
      <c r="B224" s="105"/>
      <c r="C224" s="106">
        <v>0</v>
      </c>
      <c r="D224" s="107">
        <v>0</v>
      </c>
      <c r="E224" s="108">
        <f t="shared" si="4"/>
        <v>5948.2700000000013</v>
      </c>
      <c r="F224" s="109"/>
      <c r="G224" s="109"/>
      <c r="H224" s="109"/>
      <c r="I224" s="110"/>
    </row>
    <row r="225" spans="1:9" x14ac:dyDescent="0.2">
      <c r="A225" s="104">
        <v>0</v>
      </c>
      <c r="B225" s="105"/>
      <c r="C225" s="107">
        <v>0</v>
      </c>
      <c r="D225" s="107"/>
      <c r="E225" s="108">
        <f>E224-C225</f>
        <v>5948.2700000000013</v>
      </c>
      <c r="F225" s="109"/>
      <c r="G225" s="109"/>
      <c r="H225" s="109"/>
      <c r="I225" s="110"/>
    </row>
    <row r="226" spans="1:9" x14ac:dyDescent="0.2">
      <c r="A226" s="104">
        <v>0</v>
      </c>
      <c r="B226" s="105"/>
      <c r="C226" s="107">
        <v>0</v>
      </c>
      <c r="D226" s="107"/>
      <c r="E226" s="108">
        <f>E225-C226</f>
        <v>5948.2700000000013</v>
      </c>
      <c r="F226" s="109"/>
      <c r="G226" s="109"/>
      <c r="H226" s="109"/>
      <c r="I226" s="110"/>
    </row>
    <row r="227" spans="1:9" x14ac:dyDescent="0.2">
      <c r="A227" s="104"/>
      <c r="B227" s="105"/>
      <c r="C227" s="107"/>
      <c r="D227" s="107"/>
      <c r="E227" s="108"/>
      <c r="F227" s="109"/>
      <c r="G227" s="109"/>
      <c r="H227" s="109"/>
      <c r="I227" s="110"/>
    </row>
    <row r="228" spans="1:9" x14ac:dyDescent="0.2">
      <c r="A228" s="104"/>
      <c r="B228" s="105"/>
      <c r="C228" s="107"/>
      <c r="D228" s="107"/>
      <c r="E228" s="108"/>
      <c r="F228" s="109"/>
      <c r="G228" s="109"/>
      <c r="H228" s="109"/>
      <c r="I228" s="110"/>
    </row>
    <row r="229" spans="1:9" x14ac:dyDescent="0.2">
      <c r="A229" s="104"/>
      <c r="B229" s="105"/>
      <c r="C229" s="107"/>
      <c r="D229" s="107"/>
      <c r="E229" s="108"/>
      <c r="F229" s="109"/>
      <c r="G229" s="109"/>
      <c r="H229" s="109"/>
      <c r="I229" s="110"/>
    </row>
    <row r="230" spans="1:9" x14ac:dyDescent="0.2">
      <c r="A230" s="104"/>
      <c r="B230" s="105"/>
      <c r="C230" s="107"/>
      <c r="D230" s="107"/>
      <c r="E230" s="108"/>
      <c r="F230" s="109"/>
      <c r="G230" s="109"/>
      <c r="H230" s="109"/>
      <c r="I230" s="110"/>
    </row>
    <row r="231" spans="1:9" x14ac:dyDescent="0.2">
      <c r="A231" s="104"/>
      <c r="B231" s="105"/>
      <c r="C231" s="107"/>
      <c r="D231" s="107"/>
      <c r="E231" s="108"/>
      <c r="F231" s="109"/>
      <c r="G231" s="109"/>
      <c r="H231" s="109"/>
      <c r="I231" s="110"/>
    </row>
    <row r="232" spans="1:9" x14ac:dyDescent="0.2">
      <c r="A232" s="104"/>
      <c r="B232" s="105"/>
      <c r="C232" s="107"/>
      <c r="D232" s="107"/>
      <c r="E232" s="108"/>
      <c r="F232" s="109"/>
      <c r="G232" s="109"/>
      <c r="H232" s="109"/>
      <c r="I232" s="110"/>
    </row>
    <row r="233" spans="1:9" x14ac:dyDescent="0.2">
      <c r="A233" s="104"/>
      <c r="B233" s="105"/>
      <c r="C233" s="107"/>
      <c r="D233" s="107"/>
      <c r="E233" s="108"/>
      <c r="F233" s="109"/>
      <c r="G233" s="109"/>
      <c r="H233" s="109"/>
      <c r="I233" s="110"/>
    </row>
    <row r="234" spans="1:9" x14ac:dyDescent="0.2">
      <c r="A234" s="104"/>
      <c r="B234" s="105"/>
      <c r="C234" s="107"/>
      <c r="D234" s="107"/>
      <c r="E234" s="108"/>
      <c r="F234" s="109"/>
      <c r="G234" s="109"/>
      <c r="H234" s="109"/>
      <c r="I234" s="110"/>
    </row>
    <row r="235" spans="1:9" x14ac:dyDescent="0.2">
      <c r="A235" s="104"/>
      <c r="B235" s="105"/>
      <c r="C235" s="107"/>
      <c r="D235" s="107"/>
      <c r="E235" s="108"/>
      <c r="F235" s="109"/>
      <c r="G235" s="109"/>
      <c r="H235" s="109"/>
      <c r="I235" s="110"/>
    </row>
    <row r="236" spans="1:9" x14ac:dyDescent="0.2">
      <c r="A236" s="104"/>
      <c r="B236" s="105"/>
      <c r="C236" s="107"/>
      <c r="D236" s="107"/>
      <c r="E236" s="108"/>
      <c r="F236" s="109"/>
      <c r="G236" s="109"/>
      <c r="H236" s="109"/>
      <c r="I236" s="110"/>
    </row>
    <row r="237" spans="1:9" x14ac:dyDescent="0.2">
      <c r="A237" s="104"/>
      <c r="B237" s="105"/>
      <c r="C237" s="107"/>
      <c r="D237" s="107"/>
      <c r="E237" s="108"/>
      <c r="F237" s="109"/>
      <c r="G237" s="109"/>
      <c r="H237" s="109"/>
      <c r="I237" s="110"/>
    </row>
    <row r="238" spans="1:9" x14ac:dyDescent="0.2">
      <c r="A238" s="104"/>
      <c r="B238" s="105"/>
      <c r="C238" s="107"/>
      <c r="D238" s="107"/>
      <c r="E238" s="108"/>
      <c r="F238" s="109"/>
      <c r="G238" s="109"/>
      <c r="H238" s="109"/>
      <c r="I238" s="110"/>
    </row>
  </sheetData>
  <autoFilter ref="I1:I238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E20" sqref="E2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26.85546875" style="1" customWidth="1"/>
    <col min="11" max="16384" width="11.42578125" style="1"/>
  </cols>
  <sheetData>
    <row r="1" spans="1:11" ht="26.25" x14ac:dyDescent="0.25">
      <c r="A1" s="234" t="s">
        <v>35</v>
      </c>
      <c r="B1" s="234"/>
      <c r="C1" s="234"/>
      <c r="D1" s="234"/>
      <c r="E1" s="234"/>
      <c r="F1" s="234"/>
      <c r="G1" s="234"/>
      <c r="H1" s="234"/>
    </row>
    <row r="2" spans="1:11" s="2" customFormat="1" x14ac:dyDescent="0.25">
      <c r="A2" s="235"/>
      <c r="B2" s="235"/>
      <c r="C2" s="235"/>
      <c r="D2" s="235"/>
      <c r="E2" s="235"/>
      <c r="F2" s="235"/>
      <c r="G2" s="235"/>
      <c r="H2" s="235"/>
      <c r="K2" s="1">
        <v>8751.2900000000009</v>
      </c>
    </row>
    <row r="3" spans="1:11" s="2" customFormat="1" x14ac:dyDescent="0.25">
      <c r="A3" s="236" t="s">
        <v>36</v>
      </c>
      <c r="B3" s="236"/>
      <c r="C3" s="236"/>
      <c r="D3" s="236"/>
      <c r="E3" s="236"/>
      <c r="F3" s="236"/>
      <c r="G3" s="236"/>
      <c r="H3" s="236"/>
    </row>
    <row r="4" spans="1:11" s="5" customFormat="1" x14ac:dyDescent="0.25">
      <c r="A4" s="84" t="s">
        <v>1</v>
      </c>
      <c r="B4" s="85" t="s">
        <v>3</v>
      </c>
      <c r="C4" s="86" t="s">
        <v>4</v>
      </c>
      <c r="D4" s="86" t="s">
        <v>5</v>
      </c>
      <c r="E4" s="86" t="s">
        <v>12</v>
      </c>
      <c r="F4" s="87" t="s">
        <v>6</v>
      </c>
      <c r="G4" s="89" t="s">
        <v>25</v>
      </c>
      <c r="H4" s="88" t="s">
        <v>32</v>
      </c>
      <c r="I4" s="90" t="s">
        <v>34</v>
      </c>
    </row>
    <row r="5" spans="1:11" s="162" customFormat="1" x14ac:dyDescent="0.25">
      <c r="A5" s="163"/>
      <c r="B5" s="164"/>
      <c r="C5" s="165"/>
      <c r="D5" s="165"/>
      <c r="E5" s="172">
        <v>228238.79</v>
      </c>
      <c r="F5" s="166"/>
      <c r="G5" s="167"/>
      <c r="H5" s="168"/>
      <c r="I5" s="169"/>
    </row>
    <row r="6" spans="1:11" ht="15" customHeight="1" x14ac:dyDescent="0.25">
      <c r="A6" s="205">
        <v>45597</v>
      </c>
      <c r="B6" s="137" t="s">
        <v>37</v>
      </c>
      <c r="C6" s="93">
        <v>0</v>
      </c>
      <c r="D6" s="161">
        <v>3828</v>
      </c>
      <c r="E6" s="172">
        <f>E5-C6+D6</f>
        <v>232066.79</v>
      </c>
      <c r="F6" s="192">
        <v>434</v>
      </c>
      <c r="G6" s="193">
        <v>3878</v>
      </c>
      <c r="H6" s="194" t="s">
        <v>38</v>
      </c>
      <c r="I6" s="195" t="s">
        <v>46</v>
      </c>
    </row>
    <row r="7" spans="1:11" x14ac:dyDescent="0.25">
      <c r="A7" s="205">
        <v>45597</v>
      </c>
      <c r="B7" s="137" t="s">
        <v>37</v>
      </c>
      <c r="C7" s="93">
        <v>0</v>
      </c>
      <c r="D7" s="161">
        <v>3828</v>
      </c>
      <c r="E7" s="172">
        <f t="shared" ref="E7:E70" si="0">E6-C7+D7</f>
        <v>235894.79</v>
      </c>
      <c r="F7" s="192">
        <v>434</v>
      </c>
      <c r="G7" s="193">
        <v>3879</v>
      </c>
      <c r="H7" s="194" t="s">
        <v>39</v>
      </c>
      <c r="I7" s="195" t="s">
        <v>46</v>
      </c>
    </row>
    <row r="8" spans="1:11" x14ac:dyDescent="0.25">
      <c r="A8" s="205">
        <v>45597</v>
      </c>
      <c r="B8" s="137" t="s">
        <v>37</v>
      </c>
      <c r="C8" s="93">
        <v>0</v>
      </c>
      <c r="D8" s="161">
        <v>3828</v>
      </c>
      <c r="E8" s="172">
        <f t="shared" si="0"/>
        <v>239722.79</v>
      </c>
      <c r="F8" s="192">
        <v>434</v>
      </c>
      <c r="G8" s="193">
        <v>3880</v>
      </c>
      <c r="H8" s="194" t="s">
        <v>40</v>
      </c>
      <c r="I8" s="195" t="s">
        <v>46</v>
      </c>
    </row>
    <row r="9" spans="1:11" x14ac:dyDescent="0.25">
      <c r="A9" s="205">
        <v>45597</v>
      </c>
      <c r="B9" s="137" t="s">
        <v>37</v>
      </c>
      <c r="C9" s="93">
        <v>0</v>
      </c>
      <c r="D9" s="161">
        <v>3828</v>
      </c>
      <c r="E9" s="172">
        <f t="shared" si="0"/>
        <v>243550.79</v>
      </c>
      <c r="F9" s="192">
        <v>434</v>
      </c>
      <c r="G9" s="196">
        <v>3881</v>
      </c>
      <c r="H9" s="194" t="s">
        <v>41</v>
      </c>
      <c r="I9" s="195" t="s">
        <v>46</v>
      </c>
    </row>
    <row r="10" spans="1:11" x14ac:dyDescent="0.25">
      <c r="A10" s="205">
        <v>45597</v>
      </c>
      <c r="B10" s="137" t="s">
        <v>37</v>
      </c>
      <c r="C10" s="93">
        <v>0</v>
      </c>
      <c r="D10" s="161">
        <v>3828</v>
      </c>
      <c r="E10" s="172">
        <f t="shared" si="0"/>
        <v>247378.79</v>
      </c>
      <c r="F10" s="192">
        <v>434</v>
      </c>
      <c r="G10" s="197">
        <v>3882</v>
      </c>
      <c r="H10" s="194" t="s">
        <v>42</v>
      </c>
      <c r="I10" s="195" t="s">
        <v>46</v>
      </c>
    </row>
    <row r="11" spans="1:11" x14ac:dyDescent="0.25">
      <c r="A11" s="205">
        <v>45597</v>
      </c>
      <c r="B11" s="137" t="s">
        <v>37</v>
      </c>
      <c r="C11" s="93">
        <v>0</v>
      </c>
      <c r="D11" s="161">
        <v>3828</v>
      </c>
      <c r="E11" s="172">
        <f t="shared" si="0"/>
        <v>251206.79</v>
      </c>
      <c r="F11" s="192">
        <v>434</v>
      </c>
      <c r="G11" s="193">
        <v>3883</v>
      </c>
      <c r="H11" s="194" t="s">
        <v>43</v>
      </c>
      <c r="I11" s="195" t="s">
        <v>46</v>
      </c>
    </row>
    <row r="12" spans="1:11" x14ac:dyDescent="0.25">
      <c r="A12" s="205">
        <v>45597</v>
      </c>
      <c r="B12" s="137" t="s">
        <v>37</v>
      </c>
      <c r="C12" s="93">
        <v>0</v>
      </c>
      <c r="D12" s="161">
        <v>3828</v>
      </c>
      <c r="E12" s="172">
        <f t="shared" si="0"/>
        <v>255034.79</v>
      </c>
      <c r="F12" s="192">
        <v>434</v>
      </c>
      <c r="G12" s="193">
        <v>3884</v>
      </c>
      <c r="H12" s="194" t="s">
        <v>44</v>
      </c>
      <c r="I12" s="195" t="s">
        <v>46</v>
      </c>
    </row>
    <row r="13" spans="1:11" x14ac:dyDescent="0.25">
      <c r="A13" s="205">
        <v>45597</v>
      </c>
      <c r="B13" s="137" t="s">
        <v>37</v>
      </c>
      <c r="C13" s="93">
        <v>0</v>
      </c>
      <c r="D13" s="161">
        <v>3828</v>
      </c>
      <c r="E13" s="172">
        <f t="shared" si="0"/>
        <v>258862.79</v>
      </c>
      <c r="F13" s="192">
        <v>434</v>
      </c>
      <c r="G13" s="193">
        <v>3885</v>
      </c>
      <c r="H13" s="194" t="s">
        <v>45</v>
      </c>
      <c r="I13" s="195" t="s">
        <v>46</v>
      </c>
    </row>
    <row r="14" spans="1:11" x14ac:dyDescent="0.25">
      <c r="A14" s="205">
        <v>45597</v>
      </c>
      <c r="B14" s="137" t="s">
        <v>37</v>
      </c>
      <c r="C14" s="93">
        <v>0</v>
      </c>
      <c r="D14" s="161">
        <v>3828</v>
      </c>
      <c r="E14" s="172">
        <f t="shared" si="0"/>
        <v>262690.79000000004</v>
      </c>
      <c r="F14" s="192">
        <v>434</v>
      </c>
      <c r="G14" s="193">
        <v>3886</v>
      </c>
      <c r="H14" s="194" t="s">
        <v>47</v>
      </c>
      <c r="I14" s="195" t="s">
        <v>46</v>
      </c>
    </row>
    <row r="15" spans="1:11" x14ac:dyDescent="0.25">
      <c r="A15" s="205">
        <v>45598</v>
      </c>
      <c r="B15" s="170" t="s">
        <v>48</v>
      </c>
      <c r="C15" s="93">
        <v>0</v>
      </c>
      <c r="D15" s="161">
        <v>6960</v>
      </c>
      <c r="E15" s="172">
        <f t="shared" si="0"/>
        <v>269650.79000000004</v>
      </c>
      <c r="F15" s="192">
        <v>221</v>
      </c>
      <c r="G15" s="193">
        <v>3887</v>
      </c>
      <c r="H15" s="194" t="s">
        <v>50</v>
      </c>
      <c r="I15" s="195" t="s">
        <v>49</v>
      </c>
    </row>
    <row r="16" spans="1:11" ht="15" customHeight="1" x14ac:dyDescent="0.25">
      <c r="A16" s="205">
        <v>45598</v>
      </c>
      <c r="B16" s="82" t="s">
        <v>51</v>
      </c>
      <c r="C16" s="93">
        <v>0</v>
      </c>
      <c r="D16" s="161">
        <v>4060</v>
      </c>
      <c r="E16" s="172">
        <f t="shared" si="0"/>
        <v>273710.79000000004</v>
      </c>
      <c r="F16" s="192">
        <v>249</v>
      </c>
      <c r="G16" s="193">
        <v>3893</v>
      </c>
      <c r="H16" s="194" t="s">
        <v>54</v>
      </c>
      <c r="I16" s="195" t="s">
        <v>55</v>
      </c>
    </row>
    <row r="17" spans="1:10" x14ac:dyDescent="0.25">
      <c r="A17" s="205">
        <v>45600</v>
      </c>
      <c r="B17" s="82" t="s">
        <v>57</v>
      </c>
      <c r="C17" s="93"/>
      <c r="D17" s="161">
        <v>8120</v>
      </c>
      <c r="E17" s="172">
        <f t="shared" si="0"/>
        <v>281830.79000000004</v>
      </c>
      <c r="F17" s="192">
        <v>409</v>
      </c>
      <c r="G17" s="193">
        <v>3901</v>
      </c>
      <c r="H17" s="194" t="s">
        <v>68</v>
      </c>
      <c r="I17" s="195" t="s">
        <v>69</v>
      </c>
    </row>
    <row r="18" spans="1:10" x14ac:dyDescent="0.25">
      <c r="A18" s="205">
        <v>45600</v>
      </c>
      <c r="B18" s="82" t="s">
        <v>58</v>
      </c>
      <c r="C18" s="93"/>
      <c r="D18" s="161">
        <v>39730</v>
      </c>
      <c r="E18" s="172">
        <f t="shared" si="0"/>
        <v>321560.79000000004</v>
      </c>
      <c r="F18" s="192">
        <v>150</v>
      </c>
      <c r="G18" s="193">
        <v>3924</v>
      </c>
      <c r="H18" s="194" t="s">
        <v>70</v>
      </c>
      <c r="I18" s="195" t="s">
        <v>49</v>
      </c>
    </row>
    <row r="19" spans="1:10" s="173" customFormat="1" x14ac:dyDescent="0.25">
      <c r="A19" s="171">
        <v>45600</v>
      </c>
      <c r="B19" s="170" t="s">
        <v>292</v>
      </c>
      <c r="C19" s="93">
        <v>61784.55</v>
      </c>
      <c r="D19" s="93"/>
      <c r="E19" s="172">
        <f t="shared" si="0"/>
        <v>259776.24000000005</v>
      </c>
      <c r="F19" s="200"/>
      <c r="G19" s="201"/>
      <c r="H19" s="202"/>
      <c r="I19" s="203"/>
    </row>
    <row r="20" spans="1:10" s="173" customFormat="1" x14ac:dyDescent="0.25">
      <c r="A20" s="171">
        <v>45600</v>
      </c>
      <c r="B20" s="170" t="s">
        <v>293</v>
      </c>
      <c r="C20" s="93">
        <v>49050.06</v>
      </c>
      <c r="D20" s="93"/>
      <c r="E20" s="172">
        <f t="shared" si="0"/>
        <v>210726.18000000005</v>
      </c>
      <c r="F20" s="200"/>
      <c r="G20" s="201"/>
      <c r="H20" s="202"/>
      <c r="I20" s="203"/>
    </row>
    <row r="21" spans="1:10" s="173" customFormat="1" ht="30" x14ac:dyDescent="0.25">
      <c r="A21" s="171">
        <v>45601</v>
      </c>
      <c r="B21" s="170" t="s">
        <v>154</v>
      </c>
      <c r="C21" s="93">
        <v>660</v>
      </c>
      <c r="D21" s="93"/>
      <c r="E21" s="172">
        <f t="shared" si="0"/>
        <v>210066.18000000005</v>
      </c>
      <c r="F21" s="200"/>
      <c r="G21" s="201"/>
      <c r="H21" s="202"/>
      <c r="I21" s="203"/>
    </row>
    <row r="22" spans="1:10" s="173" customFormat="1" x14ac:dyDescent="0.25">
      <c r="A22" s="171">
        <v>45601</v>
      </c>
      <c r="B22" s="170" t="s">
        <v>294</v>
      </c>
      <c r="C22" s="93">
        <v>2100.5300000000002</v>
      </c>
      <c r="D22" s="93"/>
      <c r="E22" s="172">
        <f t="shared" si="0"/>
        <v>207965.65000000005</v>
      </c>
      <c r="F22" s="200"/>
      <c r="G22" s="201"/>
      <c r="H22" s="202"/>
      <c r="I22" s="203"/>
    </row>
    <row r="23" spans="1:10" ht="15" customHeight="1" x14ac:dyDescent="0.25">
      <c r="A23" s="205">
        <v>45601</v>
      </c>
      <c r="B23" s="82" t="s">
        <v>105</v>
      </c>
      <c r="C23" s="93"/>
      <c r="D23" s="161">
        <v>4640</v>
      </c>
      <c r="E23" s="172">
        <f t="shared" si="0"/>
        <v>212605.65000000005</v>
      </c>
      <c r="F23" s="192">
        <v>167</v>
      </c>
      <c r="G23" s="193">
        <v>3954</v>
      </c>
      <c r="H23" s="194" t="s">
        <v>107</v>
      </c>
      <c r="I23" s="195" t="s">
        <v>49</v>
      </c>
    </row>
    <row r="24" spans="1:10" x14ac:dyDescent="0.25">
      <c r="A24" s="205">
        <v>45602</v>
      </c>
      <c r="B24" s="82" t="s">
        <v>56</v>
      </c>
      <c r="C24" s="93">
        <v>0</v>
      </c>
      <c r="D24" s="161">
        <v>58232</v>
      </c>
      <c r="E24" s="172">
        <f t="shared" si="0"/>
        <v>270837.65000000002</v>
      </c>
      <c r="F24" s="192">
        <v>433</v>
      </c>
      <c r="G24" s="193">
        <v>3902</v>
      </c>
      <c r="H24" s="194" t="s">
        <v>71</v>
      </c>
      <c r="I24" s="195" t="s">
        <v>55</v>
      </c>
    </row>
    <row r="25" spans="1:10" s="173" customFormat="1" x14ac:dyDescent="0.25">
      <c r="A25" s="171">
        <v>45602</v>
      </c>
      <c r="B25" s="170" t="s">
        <v>155</v>
      </c>
      <c r="C25" s="93">
        <v>2000</v>
      </c>
      <c r="D25" s="93"/>
      <c r="E25" s="172">
        <f t="shared" si="0"/>
        <v>268837.65000000002</v>
      </c>
      <c r="F25" s="200"/>
      <c r="G25" s="201"/>
      <c r="H25" s="202"/>
      <c r="I25" s="203"/>
    </row>
    <row r="26" spans="1:10" s="173" customFormat="1" x14ac:dyDescent="0.25">
      <c r="A26" s="171">
        <v>45602</v>
      </c>
      <c r="B26" s="170" t="s">
        <v>156</v>
      </c>
      <c r="C26" s="93"/>
      <c r="D26" s="161">
        <v>4060</v>
      </c>
      <c r="E26" s="172">
        <f t="shared" si="0"/>
        <v>272897.65000000002</v>
      </c>
      <c r="F26" s="192">
        <v>390</v>
      </c>
      <c r="G26" s="193" t="s">
        <v>84</v>
      </c>
      <c r="H26" s="194">
        <v>8668</v>
      </c>
      <c r="I26" s="195" t="s">
        <v>49</v>
      </c>
      <c r="J26" s="173" t="s">
        <v>172</v>
      </c>
    </row>
    <row r="27" spans="1:10" ht="15" customHeight="1" x14ac:dyDescent="0.25">
      <c r="A27" s="205">
        <v>45603</v>
      </c>
      <c r="B27" s="82" t="s">
        <v>59</v>
      </c>
      <c r="C27" s="93">
        <v>0</v>
      </c>
      <c r="D27" s="161">
        <v>105560</v>
      </c>
      <c r="E27" s="172">
        <f t="shared" si="0"/>
        <v>378457.65</v>
      </c>
      <c r="F27" s="192">
        <v>405</v>
      </c>
      <c r="G27" s="193">
        <v>3903</v>
      </c>
      <c r="H27" s="194" t="s">
        <v>72</v>
      </c>
      <c r="I27" s="195" t="s">
        <v>69</v>
      </c>
    </row>
    <row r="28" spans="1:10" s="173" customFormat="1" x14ac:dyDescent="0.25">
      <c r="A28" s="205">
        <v>45605</v>
      </c>
      <c r="B28" s="170" t="s">
        <v>48</v>
      </c>
      <c r="C28" s="93">
        <v>0</v>
      </c>
      <c r="D28" s="161">
        <v>6960</v>
      </c>
      <c r="E28" s="172">
        <f t="shared" si="0"/>
        <v>385417.65</v>
      </c>
      <c r="F28" s="192">
        <v>221</v>
      </c>
      <c r="G28" s="193">
        <v>3908</v>
      </c>
      <c r="H28" s="194" t="s">
        <v>77</v>
      </c>
      <c r="I28" s="195" t="s">
        <v>49</v>
      </c>
    </row>
    <row r="29" spans="1:10" x14ac:dyDescent="0.25">
      <c r="A29" s="205">
        <v>45604</v>
      </c>
      <c r="B29" s="82" t="s">
        <v>74</v>
      </c>
      <c r="C29" s="93">
        <v>0</v>
      </c>
      <c r="D29" s="161">
        <v>85178.8</v>
      </c>
      <c r="E29" s="172">
        <f t="shared" si="0"/>
        <v>470596.45</v>
      </c>
      <c r="F29" s="192">
        <v>383</v>
      </c>
      <c r="G29" s="193">
        <v>3905</v>
      </c>
      <c r="H29" s="194" t="s">
        <v>75</v>
      </c>
      <c r="I29" s="195" t="s">
        <v>62</v>
      </c>
    </row>
    <row r="30" spans="1:10" x14ac:dyDescent="0.25">
      <c r="A30" s="205">
        <v>45604</v>
      </c>
      <c r="B30" s="82" t="s">
        <v>80</v>
      </c>
      <c r="C30" s="93">
        <v>0</v>
      </c>
      <c r="D30" s="161">
        <v>4408</v>
      </c>
      <c r="E30" s="172">
        <f t="shared" si="0"/>
        <v>475004.45</v>
      </c>
      <c r="F30" s="192">
        <v>87</v>
      </c>
      <c r="G30" s="193">
        <v>3909</v>
      </c>
      <c r="H30" s="194" t="s">
        <v>81</v>
      </c>
      <c r="I30" s="195" t="s">
        <v>62</v>
      </c>
    </row>
    <row r="31" spans="1:10" x14ac:dyDescent="0.25">
      <c r="A31" s="205">
        <v>45604</v>
      </c>
      <c r="B31" s="82" t="s">
        <v>51</v>
      </c>
      <c r="C31" s="93">
        <v>0</v>
      </c>
      <c r="D31" s="161">
        <v>5880</v>
      </c>
      <c r="E31" s="172">
        <f t="shared" si="0"/>
        <v>480884.45</v>
      </c>
      <c r="F31" s="192">
        <v>249</v>
      </c>
      <c r="G31" s="193">
        <v>3912</v>
      </c>
      <c r="H31" s="194" t="s">
        <v>78</v>
      </c>
      <c r="I31" s="195" t="s">
        <v>55</v>
      </c>
    </row>
    <row r="32" spans="1:10" x14ac:dyDescent="0.25">
      <c r="A32" s="206">
        <v>45605</v>
      </c>
      <c r="B32" s="3" t="s">
        <v>157</v>
      </c>
      <c r="C32" s="57">
        <v>2700</v>
      </c>
      <c r="E32" s="172">
        <f t="shared" si="0"/>
        <v>478184.45</v>
      </c>
    </row>
    <row r="33" spans="1:9" x14ac:dyDescent="0.25">
      <c r="A33" s="205">
        <v>45607</v>
      </c>
      <c r="B33" s="82" t="s">
        <v>79</v>
      </c>
      <c r="C33" s="93">
        <v>0</v>
      </c>
      <c r="D33" s="161">
        <v>30798</v>
      </c>
      <c r="E33" s="172">
        <f t="shared" si="0"/>
        <v>508982.45</v>
      </c>
      <c r="F33" s="192">
        <v>223</v>
      </c>
      <c r="G33" s="193">
        <v>3910</v>
      </c>
      <c r="H33" s="194" t="s">
        <v>82</v>
      </c>
      <c r="I33" s="195" t="s">
        <v>62</v>
      </c>
    </row>
    <row r="34" spans="1:9" x14ac:dyDescent="0.25">
      <c r="A34" s="205">
        <v>45608</v>
      </c>
      <c r="B34" s="82" t="s">
        <v>106</v>
      </c>
      <c r="C34" s="93"/>
      <c r="D34" s="161">
        <v>13920</v>
      </c>
      <c r="E34" s="172">
        <f t="shared" si="0"/>
        <v>522902.45</v>
      </c>
      <c r="F34" s="192">
        <v>282</v>
      </c>
      <c r="G34" s="193">
        <v>3925</v>
      </c>
      <c r="H34" s="194" t="s">
        <v>110</v>
      </c>
      <c r="I34" s="195" t="s">
        <v>49</v>
      </c>
    </row>
    <row r="35" spans="1:9" x14ac:dyDescent="0.25">
      <c r="A35" s="205">
        <v>45608</v>
      </c>
      <c r="B35" s="82" t="s">
        <v>105</v>
      </c>
      <c r="C35" s="93"/>
      <c r="D35" s="161">
        <v>13920</v>
      </c>
      <c r="E35" s="172">
        <f t="shared" si="0"/>
        <v>536822.44999999995</v>
      </c>
      <c r="F35" s="192">
        <v>167</v>
      </c>
      <c r="G35" s="193">
        <v>3926</v>
      </c>
      <c r="H35" s="194" t="s">
        <v>108</v>
      </c>
      <c r="I35" s="195" t="s">
        <v>49</v>
      </c>
    </row>
    <row r="36" spans="1:9" s="173" customFormat="1" x14ac:dyDescent="0.25">
      <c r="A36" s="171">
        <v>45609</v>
      </c>
      <c r="B36" s="170" t="s">
        <v>158</v>
      </c>
      <c r="C36" s="93"/>
      <c r="D36" s="93">
        <v>11500</v>
      </c>
      <c r="E36" s="172">
        <f t="shared" si="0"/>
        <v>548322.44999999995</v>
      </c>
      <c r="F36" s="200"/>
      <c r="G36" s="201"/>
      <c r="H36" s="202"/>
      <c r="I36" s="203"/>
    </row>
    <row r="37" spans="1:9" s="173" customFormat="1" ht="15" customHeight="1" x14ac:dyDescent="0.25">
      <c r="A37" s="171">
        <v>45609</v>
      </c>
      <c r="B37" s="170" t="s">
        <v>159</v>
      </c>
      <c r="C37" s="93">
        <v>434365</v>
      </c>
      <c r="D37" s="93"/>
      <c r="E37" s="172">
        <f t="shared" si="0"/>
        <v>113957.44999999995</v>
      </c>
      <c r="F37" s="200"/>
      <c r="G37" s="201"/>
      <c r="H37" s="202"/>
      <c r="I37" s="203"/>
    </row>
    <row r="38" spans="1:9" s="173" customFormat="1" x14ac:dyDescent="0.25">
      <c r="A38" s="171">
        <v>45609</v>
      </c>
      <c r="B38" s="170" t="s">
        <v>295</v>
      </c>
      <c r="C38" s="93">
        <v>1500</v>
      </c>
      <c r="D38" s="93"/>
      <c r="E38" s="172">
        <f t="shared" si="0"/>
        <v>112457.44999999995</v>
      </c>
      <c r="F38" s="200"/>
      <c r="G38" s="201"/>
      <c r="H38" s="202"/>
      <c r="I38" s="203"/>
    </row>
    <row r="39" spans="1:9" x14ac:dyDescent="0.25">
      <c r="A39" s="205">
        <v>45610</v>
      </c>
      <c r="B39" s="170" t="s">
        <v>92</v>
      </c>
      <c r="C39" s="93">
        <v>0</v>
      </c>
      <c r="D39" s="161">
        <v>4524</v>
      </c>
      <c r="E39" s="172">
        <f t="shared" si="0"/>
        <v>116981.44999999995</v>
      </c>
      <c r="F39" s="192">
        <v>406</v>
      </c>
      <c r="G39" s="193">
        <v>3919</v>
      </c>
      <c r="H39" s="194" t="s">
        <v>93</v>
      </c>
      <c r="I39" s="195" t="s">
        <v>49</v>
      </c>
    </row>
    <row r="40" spans="1:9" ht="15" customHeight="1" x14ac:dyDescent="0.25">
      <c r="A40" s="205">
        <v>45610</v>
      </c>
      <c r="B40" s="170" t="s">
        <v>90</v>
      </c>
      <c r="C40" s="93">
        <v>0</v>
      </c>
      <c r="D40" s="161">
        <v>35496</v>
      </c>
      <c r="E40" s="172">
        <f t="shared" si="0"/>
        <v>152477.44999999995</v>
      </c>
      <c r="F40" s="192">
        <v>351</v>
      </c>
      <c r="G40" s="193">
        <v>3913</v>
      </c>
      <c r="H40" s="194" t="s">
        <v>91</v>
      </c>
      <c r="I40" s="195" t="s">
        <v>49</v>
      </c>
    </row>
    <row r="41" spans="1:9" x14ac:dyDescent="0.25">
      <c r="A41" s="205">
        <v>45612</v>
      </c>
      <c r="B41" s="82" t="s">
        <v>48</v>
      </c>
      <c r="C41" s="93">
        <v>0</v>
      </c>
      <c r="D41" s="161">
        <v>6960</v>
      </c>
      <c r="E41" s="172">
        <f t="shared" si="0"/>
        <v>159437.44999999995</v>
      </c>
      <c r="F41" s="192">
        <v>221</v>
      </c>
      <c r="G41" s="193">
        <v>3923</v>
      </c>
      <c r="H41" s="194" t="s">
        <v>104</v>
      </c>
      <c r="I41" s="195" t="s">
        <v>49</v>
      </c>
    </row>
    <row r="42" spans="1:9" x14ac:dyDescent="0.25">
      <c r="A42" s="205">
        <v>45611</v>
      </c>
      <c r="B42" s="170" t="s">
        <v>56</v>
      </c>
      <c r="C42" s="93"/>
      <c r="D42" s="161">
        <v>29116</v>
      </c>
      <c r="E42" s="172">
        <f t="shared" si="0"/>
        <v>188553.44999999995</v>
      </c>
      <c r="F42" s="192">
        <v>433</v>
      </c>
      <c r="G42" s="193">
        <v>3956</v>
      </c>
      <c r="H42" s="194" t="s">
        <v>138</v>
      </c>
      <c r="I42" s="195" t="s">
        <v>55</v>
      </c>
    </row>
    <row r="43" spans="1:9" s="173" customFormat="1" x14ac:dyDescent="0.25">
      <c r="A43" s="209">
        <v>45611</v>
      </c>
      <c r="B43" s="207" t="s">
        <v>160</v>
      </c>
      <c r="C43" s="208"/>
      <c r="D43" s="208">
        <v>14229</v>
      </c>
      <c r="E43" s="172">
        <f t="shared" si="0"/>
        <v>202782.44999999995</v>
      </c>
      <c r="F43" s="210"/>
      <c r="G43" s="211"/>
      <c r="H43" s="212"/>
      <c r="I43" s="213"/>
    </row>
    <row r="44" spans="1:9" s="173" customFormat="1" x14ac:dyDescent="0.25">
      <c r="A44" s="209">
        <v>45611</v>
      </c>
      <c r="B44" s="207" t="s">
        <v>160</v>
      </c>
      <c r="C44" s="208"/>
      <c r="D44" s="208">
        <v>12400</v>
      </c>
      <c r="E44" s="172">
        <f t="shared" si="0"/>
        <v>215182.44999999995</v>
      </c>
      <c r="F44" s="210"/>
      <c r="G44" s="211"/>
      <c r="H44" s="212"/>
      <c r="I44" s="213"/>
    </row>
    <row r="45" spans="1:9" s="173" customFormat="1" x14ac:dyDescent="0.25">
      <c r="A45" s="209">
        <v>45611</v>
      </c>
      <c r="B45" s="207" t="s">
        <v>161</v>
      </c>
      <c r="C45" s="208">
        <v>88220.47</v>
      </c>
      <c r="D45" s="208"/>
      <c r="E45" s="172">
        <f t="shared" si="0"/>
        <v>126961.97999999995</v>
      </c>
      <c r="F45" s="210"/>
      <c r="G45" s="211"/>
      <c r="H45" s="212"/>
      <c r="I45" s="213"/>
    </row>
    <row r="46" spans="1:9" s="173" customFormat="1" x14ac:dyDescent="0.25">
      <c r="A46" s="209">
        <v>45611</v>
      </c>
      <c r="B46" s="207" t="s">
        <v>295</v>
      </c>
      <c r="C46" s="208">
        <v>1270</v>
      </c>
      <c r="D46" s="208"/>
      <c r="E46" s="172">
        <f t="shared" si="0"/>
        <v>125691.97999999995</v>
      </c>
      <c r="F46" s="210"/>
      <c r="G46" s="211"/>
      <c r="H46" s="212"/>
      <c r="I46" s="213"/>
    </row>
    <row r="47" spans="1:9" s="173" customFormat="1" x14ac:dyDescent="0.25">
      <c r="A47" s="209">
        <v>45611</v>
      </c>
      <c r="B47" s="207" t="s">
        <v>295</v>
      </c>
      <c r="C47" s="208">
        <v>2270</v>
      </c>
      <c r="D47" s="208"/>
      <c r="E47" s="172">
        <f t="shared" si="0"/>
        <v>123421.97999999995</v>
      </c>
      <c r="F47" s="210"/>
      <c r="G47" s="211"/>
      <c r="H47" s="212"/>
      <c r="I47" s="213"/>
    </row>
    <row r="48" spans="1:9" x14ac:dyDescent="0.25">
      <c r="A48" s="91">
        <v>45615</v>
      </c>
      <c r="B48" s="82" t="s">
        <v>124</v>
      </c>
      <c r="C48" s="93"/>
      <c r="D48" s="161">
        <v>35264</v>
      </c>
      <c r="E48" s="172">
        <f t="shared" si="0"/>
        <v>158685.97999999995</v>
      </c>
      <c r="F48" s="192">
        <v>333</v>
      </c>
      <c r="G48" s="193" t="s">
        <v>84</v>
      </c>
      <c r="H48" s="194" t="s">
        <v>129</v>
      </c>
      <c r="I48" s="195" t="s">
        <v>49</v>
      </c>
    </row>
    <row r="49" spans="1:10" s="173" customFormat="1" x14ac:dyDescent="0.25">
      <c r="A49" s="209">
        <v>45615</v>
      </c>
      <c r="B49" s="207" t="s">
        <v>162</v>
      </c>
      <c r="C49" s="208"/>
      <c r="D49" s="208">
        <v>0.01</v>
      </c>
      <c r="E49" s="172">
        <f t="shared" si="0"/>
        <v>158685.98999999996</v>
      </c>
      <c r="F49" s="210"/>
      <c r="G49" s="211"/>
      <c r="H49" s="212"/>
      <c r="I49" s="213"/>
    </row>
    <row r="50" spans="1:10" x14ac:dyDescent="0.25">
      <c r="A50" s="91">
        <v>45615</v>
      </c>
      <c r="B50" s="82" t="s">
        <v>137</v>
      </c>
      <c r="C50" s="93"/>
      <c r="D50" s="161">
        <v>8120</v>
      </c>
      <c r="E50" s="172">
        <f t="shared" si="0"/>
        <v>166805.98999999996</v>
      </c>
      <c r="F50" s="192">
        <v>409</v>
      </c>
      <c r="G50" s="193">
        <v>3957</v>
      </c>
      <c r="H50" s="194" t="s">
        <v>143</v>
      </c>
      <c r="I50" s="195" t="s">
        <v>49</v>
      </c>
    </row>
    <row r="51" spans="1:10" s="173" customFormat="1" x14ac:dyDescent="0.25">
      <c r="A51" s="209">
        <v>45616</v>
      </c>
      <c r="B51" s="207" t="s">
        <v>163</v>
      </c>
      <c r="C51" s="208">
        <v>42899.98</v>
      </c>
      <c r="D51" s="208"/>
      <c r="E51" s="172">
        <f t="shared" si="0"/>
        <v>123906.00999999995</v>
      </c>
      <c r="F51" s="210"/>
      <c r="G51" s="211"/>
      <c r="H51" s="212"/>
      <c r="I51" s="213"/>
    </row>
    <row r="52" spans="1:10" x14ac:dyDescent="0.25">
      <c r="A52" s="91">
        <v>45616</v>
      </c>
      <c r="B52" s="82" t="s">
        <v>109</v>
      </c>
      <c r="C52" s="93">
        <v>0</v>
      </c>
      <c r="D52" s="161">
        <v>4060</v>
      </c>
      <c r="E52" s="172">
        <f t="shared" si="0"/>
        <v>127966.00999999995</v>
      </c>
      <c r="F52" s="192">
        <v>292</v>
      </c>
      <c r="G52" s="193">
        <v>3927</v>
      </c>
      <c r="H52" s="194" t="s">
        <v>113</v>
      </c>
      <c r="I52" s="195" t="s">
        <v>69</v>
      </c>
    </row>
    <row r="53" spans="1:10" s="173" customFormat="1" x14ac:dyDescent="0.25">
      <c r="A53" s="209">
        <v>45617</v>
      </c>
      <c r="B53" s="207" t="s">
        <v>164</v>
      </c>
      <c r="C53" s="208">
        <v>250</v>
      </c>
      <c r="D53" s="208"/>
      <c r="E53" s="172">
        <f t="shared" si="0"/>
        <v>127716.00999999995</v>
      </c>
      <c r="F53" s="210"/>
      <c r="G53" s="211"/>
      <c r="H53" s="212"/>
      <c r="I53" s="213"/>
    </row>
    <row r="54" spans="1:10" s="173" customFormat="1" x14ac:dyDescent="0.25">
      <c r="A54" s="209">
        <v>45617</v>
      </c>
      <c r="B54" s="207" t="s">
        <v>165</v>
      </c>
      <c r="C54" s="208">
        <v>35</v>
      </c>
      <c r="D54" s="208"/>
      <c r="E54" s="172">
        <f t="shared" si="0"/>
        <v>127681.00999999995</v>
      </c>
      <c r="F54" s="210"/>
      <c r="G54" s="211"/>
      <c r="H54" s="212"/>
      <c r="I54" s="213"/>
    </row>
    <row r="55" spans="1:10" s="173" customFormat="1" x14ac:dyDescent="0.25">
      <c r="A55" s="209">
        <v>45617</v>
      </c>
      <c r="B55" s="207" t="s">
        <v>165</v>
      </c>
      <c r="C55" s="208">
        <v>45.6</v>
      </c>
      <c r="D55" s="208"/>
      <c r="E55" s="172">
        <f t="shared" si="0"/>
        <v>127635.40999999995</v>
      </c>
      <c r="F55" s="210"/>
      <c r="G55" s="211"/>
      <c r="H55" s="212"/>
      <c r="I55" s="213"/>
    </row>
    <row r="56" spans="1:10" x14ac:dyDescent="0.25">
      <c r="A56" s="91">
        <v>45617</v>
      </c>
      <c r="B56" s="82" t="s">
        <v>37</v>
      </c>
      <c r="C56" s="93"/>
      <c r="D56" s="161">
        <v>3828</v>
      </c>
      <c r="E56" s="172">
        <f t="shared" si="0"/>
        <v>131463.40999999995</v>
      </c>
      <c r="F56" s="192">
        <v>434</v>
      </c>
      <c r="G56" s="193">
        <v>3928</v>
      </c>
      <c r="H56" s="194">
        <v>8517</v>
      </c>
      <c r="I56" s="195" t="s">
        <v>62</v>
      </c>
      <c r="J56" s="1" t="s">
        <v>147</v>
      </c>
    </row>
    <row r="57" spans="1:10" x14ac:dyDescent="0.25">
      <c r="A57" s="91">
        <v>45617</v>
      </c>
      <c r="B57" s="82" t="s">
        <v>37</v>
      </c>
      <c r="C57" s="93"/>
      <c r="D57" s="161">
        <v>3828</v>
      </c>
      <c r="E57" s="172">
        <f t="shared" si="0"/>
        <v>135291.40999999995</v>
      </c>
      <c r="F57" s="192">
        <v>434</v>
      </c>
      <c r="G57" s="193">
        <v>3929</v>
      </c>
      <c r="H57" s="194">
        <v>8523</v>
      </c>
      <c r="I57" s="195" t="s">
        <v>62</v>
      </c>
      <c r="J57" s="1" t="s">
        <v>147</v>
      </c>
    </row>
    <row r="58" spans="1:10" x14ac:dyDescent="0.25">
      <c r="A58" s="91">
        <v>45617</v>
      </c>
      <c r="B58" s="82" t="s">
        <v>37</v>
      </c>
      <c r="C58" s="93"/>
      <c r="D58" s="161">
        <v>3828</v>
      </c>
      <c r="E58" s="172">
        <f t="shared" si="0"/>
        <v>139119.40999999995</v>
      </c>
      <c r="F58" s="192">
        <v>434</v>
      </c>
      <c r="G58" s="193">
        <v>3930</v>
      </c>
      <c r="H58" s="194">
        <v>8509</v>
      </c>
      <c r="I58" s="195" t="s">
        <v>62</v>
      </c>
      <c r="J58" s="1" t="s">
        <v>147</v>
      </c>
    </row>
    <row r="59" spans="1:10" x14ac:dyDescent="0.25">
      <c r="A59" s="91">
        <v>45619</v>
      </c>
      <c r="B59" s="82" t="s">
        <v>48</v>
      </c>
      <c r="C59" s="93">
        <v>0</v>
      </c>
      <c r="D59" s="161">
        <v>3480</v>
      </c>
      <c r="E59" s="172">
        <f t="shared" si="0"/>
        <v>142599.40999999995</v>
      </c>
      <c r="F59" s="192">
        <v>221</v>
      </c>
      <c r="G59" s="193">
        <v>3953</v>
      </c>
      <c r="H59" s="194" t="s">
        <v>142</v>
      </c>
      <c r="I59" s="195" t="s">
        <v>49</v>
      </c>
    </row>
    <row r="60" spans="1:10" s="214" customFormat="1" ht="30" x14ac:dyDescent="0.25">
      <c r="A60" s="216">
        <v>45618</v>
      </c>
      <c r="B60" s="217" t="s">
        <v>166</v>
      </c>
      <c r="C60" s="218">
        <v>1514.85</v>
      </c>
      <c r="D60" s="219"/>
      <c r="E60" s="215">
        <f t="shared" si="0"/>
        <v>141084.55999999994</v>
      </c>
      <c r="F60" s="220"/>
      <c r="G60" s="221"/>
    </row>
    <row r="61" spans="1:10" x14ac:dyDescent="0.25">
      <c r="A61" s="206">
        <v>45618</v>
      </c>
      <c r="B61" s="3" t="s">
        <v>167</v>
      </c>
      <c r="C61" s="4">
        <v>825</v>
      </c>
      <c r="E61" s="172">
        <f t="shared" si="0"/>
        <v>140259.55999999994</v>
      </c>
      <c r="F61" s="204"/>
    </row>
    <row r="62" spans="1:10" x14ac:dyDescent="0.25">
      <c r="A62" s="91">
        <v>45618</v>
      </c>
      <c r="B62" s="82" t="s">
        <v>37</v>
      </c>
      <c r="C62" s="92"/>
      <c r="D62" s="161">
        <v>3828</v>
      </c>
      <c r="E62" s="172">
        <f t="shared" si="0"/>
        <v>144087.55999999994</v>
      </c>
      <c r="F62" s="181">
        <v>434</v>
      </c>
      <c r="G62" s="182">
        <v>3960</v>
      </c>
      <c r="H62" s="183">
        <v>8588</v>
      </c>
      <c r="I62" s="184" t="s">
        <v>62</v>
      </c>
      <c r="J62" s="1" t="s">
        <v>149</v>
      </c>
    </row>
    <row r="63" spans="1:10" x14ac:dyDescent="0.25">
      <c r="A63" s="91">
        <v>45618</v>
      </c>
      <c r="B63" s="82" t="s">
        <v>37</v>
      </c>
      <c r="C63" s="92"/>
      <c r="D63" s="161">
        <v>3828</v>
      </c>
      <c r="E63" s="172">
        <f t="shared" si="0"/>
        <v>147915.55999999994</v>
      </c>
      <c r="F63" s="181">
        <v>434</v>
      </c>
      <c r="G63" s="182">
        <v>3961</v>
      </c>
      <c r="H63" s="183">
        <v>8592</v>
      </c>
      <c r="I63" s="184" t="s">
        <v>62</v>
      </c>
      <c r="J63" s="1" t="s">
        <v>149</v>
      </c>
    </row>
    <row r="64" spans="1:10" ht="30" x14ac:dyDescent="0.25">
      <c r="A64" s="91">
        <v>45618</v>
      </c>
      <c r="B64" s="82" t="s">
        <v>37</v>
      </c>
      <c r="C64" s="93"/>
      <c r="D64" s="161">
        <v>22968</v>
      </c>
      <c r="E64" s="172">
        <f t="shared" si="0"/>
        <v>170883.55999999994</v>
      </c>
      <c r="F64" s="192">
        <v>434</v>
      </c>
      <c r="G64" s="193">
        <v>3942</v>
      </c>
      <c r="H64" s="194" t="s">
        <v>148</v>
      </c>
      <c r="I64" s="195" t="s">
        <v>62</v>
      </c>
    </row>
    <row r="65" spans="1:10" x14ac:dyDescent="0.25">
      <c r="A65" s="91">
        <v>45618</v>
      </c>
      <c r="B65" s="82" t="s">
        <v>124</v>
      </c>
      <c r="C65" s="93"/>
      <c r="D65" s="161">
        <v>35264</v>
      </c>
      <c r="E65" s="172">
        <f t="shared" si="0"/>
        <v>206147.55999999994</v>
      </c>
      <c r="F65" s="192">
        <v>333</v>
      </c>
      <c r="G65" s="193" t="s">
        <v>84</v>
      </c>
      <c r="H65" s="194">
        <v>8728</v>
      </c>
      <c r="I65" s="195" t="s">
        <v>49</v>
      </c>
    </row>
    <row r="66" spans="1:10" ht="90" x14ac:dyDescent="0.25">
      <c r="A66" s="91">
        <v>45618</v>
      </c>
      <c r="B66" s="82" t="s">
        <v>123</v>
      </c>
      <c r="C66" s="93"/>
      <c r="D66" s="161">
        <v>529424</v>
      </c>
      <c r="E66" s="172">
        <f t="shared" si="0"/>
        <v>735571.55999999994</v>
      </c>
      <c r="F66" s="192">
        <v>427</v>
      </c>
      <c r="G66" s="193">
        <v>3931</v>
      </c>
      <c r="H66" s="194" t="s">
        <v>125</v>
      </c>
      <c r="I66" s="195" t="s">
        <v>69</v>
      </c>
    </row>
    <row r="67" spans="1:10" x14ac:dyDescent="0.25">
      <c r="A67" s="91">
        <v>45618</v>
      </c>
      <c r="B67" s="82" t="s">
        <v>124</v>
      </c>
      <c r="C67" s="93"/>
      <c r="D67" s="161">
        <v>70528</v>
      </c>
      <c r="E67" s="172">
        <f t="shared" si="0"/>
        <v>806099.55999999994</v>
      </c>
      <c r="F67" s="192">
        <v>333</v>
      </c>
      <c r="G67" s="193" t="s">
        <v>84</v>
      </c>
      <c r="H67" s="194">
        <v>8729</v>
      </c>
      <c r="I67" s="195" t="s">
        <v>49</v>
      </c>
    </row>
    <row r="68" spans="1:10" x14ac:dyDescent="0.25">
      <c r="A68" s="206">
        <v>45619</v>
      </c>
      <c r="B68" s="3" t="s">
        <v>168</v>
      </c>
      <c r="C68" s="4">
        <v>180000</v>
      </c>
      <c r="E68" s="172">
        <f t="shared" si="0"/>
        <v>626099.55999999994</v>
      </c>
    </row>
    <row r="69" spans="1:10" x14ac:dyDescent="0.25">
      <c r="A69" s="206">
        <v>45619</v>
      </c>
      <c r="B69" s="3" t="s">
        <v>161</v>
      </c>
      <c r="C69" s="4">
        <v>9362</v>
      </c>
      <c r="E69" s="172">
        <f t="shared" si="0"/>
        <v>616737.55999999994</v>
      </c>
    </row>
    <row r="70" spans="1:10" x14ac:dyDescent="0.25">
      <c r="A70" s="206">
        <v>45619</v>
      </c>
      <c r="B70" s="3" t="s">
        <v>161</v>
      </c>
      <c r="C70" s="4">
        <v>8226</v>
      </c>
      <c r="E70" s="172">
        <f t="shared" si="0"/>
        <v>608511.55999999994</v>
      </c>
    </row>
    <row r="71" spans="1:10" x14ac:dyDescent="0.25">
      <c r="A71" s="91">
        <v>45529</v>
      </c>
      <c r="B71" s="82" t="s">
        <v>37</v>
      </c>
      <c r="C71" s="93"/>
      <c r="D71" s="161">
        <v>3828</v>
      </c>
      <c r="E71" s="172">
        <f t="shared" ref="E71:E84" si="1">E70-C71+D71</f>
        <v>612339.55999999994</v>
      </c>
      <c r="F71" s="192">
        <v>434</v>
      </c>
      <c r="G71" s="193">
        <v>3962</v>
      </c>
      <c r="H71" s="194" t="s">
        <v>146</v>
      </c>
      <c r="I71" s="195" t="s">
        <v>62</v>
      </c>
      <c r="J71" s="1" t="s">
        <v>145</v>
      </c>
    </row>
    <row r="72" spans="1:10" s="173" customFormat="1" x14ac:dyDescent="0.25">
      <c r="A72" s="171">
        <v>45622</v>
      </c>
      <c r="B72" s="170" t="s">
        <v>105</v>
      </c>
      <c r="C72" s="93"/>
      <c r="D72" s="161">
        <v>4640</v>
      </c>
      <c r="E72" s="172">
        <f t="shared" si="1"/>
        <v>616979.55999999994</v>
      </c>
      <c r="F72" s="192">
        <v>167</v>
      </c>
      <c r="G72" s="193">
        <v>3955</v>
      </c>
      <c r="H72" s="194" t="s">
        <v>136</v>
      </c>
      <c r="I72" s="195" t="s">
        <v>49</v>
      </c>
    </row>
    <row r="73" spans="1:10" x14ac:dyDescent="0.25">
      <c r="A73" s="91">
        <v>45623</v>
      </c>
      <c r="B73" s="82" t="s">
        <v>130</v>
      </c>
      <c r="C73" s="93">
        <v>0</v>
      </c>
      <c r="D73" s="161">
        <v>23664</v>
      </c>
      <c r="E73" s="172">
        <f t="shared" si="1"/>
        <v>640643.55999999994</v>
      </c>
      <c r="F73" s="192">
        <v>37</v>
      </c>
      <c r="G73" s="193">
        <v>3949</v>
      </c>
      <c r="H73" s="194" t="s">
        <v>132</v>
      </c>
      <c r="I73" s="195" t="s">
        <v>55</v>
      </c>
    </row>
    <row r="74" spans="1:10" x14ac:dyDescent="0.25">
      <c r="A74" s="91">
        <v>45623</v>
      </c>
      <c r="B74" s="82" t="s">
        <v>124</v>
      </c>
      <c r="C74" s="93">
        <v>0</v>
      </c>
      <c r="D74" s="161">
        <v>70528</v>
      </c>
      <c r="E74" s="172">
        <f t="shared" si="1"/>
        <v>711171.55999999994</v>
      </c>
      <c r="F74" s="192">
        <v>333</v>
      </c>
      <c r="G74" s="193" t="s">
        <v>84</v>
      </c>
      <c r="H74" s="194" t="s">
        <v>144</v>
      </c>
      <c r="I74" s="195" t="s">
        <v>49</v>
      </c>
    </row>
    <row r="75" spans="1:10" x14ac:dyDescent="0.25">
      <c r="A75" s="206">
        <v>45624</v>
      </c>
      <c r="B75" s="3" t="s">
        <v>158</v>
      </c>
      <c r="D75" s="57">
        <v>110000</v>
      </c>
      <c r="E75" s="172">
        <f t="shared" si="1"/>
        <v>821171.55999999994</v>
      </c>
    </row>
    <row r="76" spans="1:10" s="214" customFormat="1" ht="30" x14ac:dyDescent="0.25">
      <c r="A76" s="216">
        <v>45624</v>
      </c>
      <c r="B76" s="217" t="s">
        <v>169</v>
      </c>
      <c r="C76" s="218">
        <v>2048.5300000000002</v>
      </c>
      <c r="D76" s="219"/>
      <c r="E76" s="215">
        <f t="shared" si="1"/>
        <v>819123.02999999991</v>
      </c>
      <c r="F76" s="220"/>
      <c r="G76" s="221"/>
    </row>
    <row r="77" spans="1:10" x14ac:dyDescent="0.25">
      <c r="A77" s="206">
        <v>45624</v>
      </c>
      <c r="B77" s="3" t="s">
        <v>161</v>
      </c>
      <c r="C77" s="4">
        <v>8226</v>
      </c>
      <c r="E77" s="172">
        <f t="shared" si="1"/>
        <v>810897.02999999991</v>
      </c>
    </row>
    <row r="78" spans="1:10" x14ac:dyDescent="0.25">
      <c r="A78" s="206">
        <v>45624</v>
      </c>
      <c r="B78" s="3" t="s">
        <v>170</v>
      </c>
      <c r="C78" s="4">
        <v>290000</v>
      </c>
      <c r="E78" s="172">
        <f t="shared" si="1"/>
        <v>520897.02999999991</v>
      </c>
    </row>
    <row r="79" spans="1:10" x14ac:dyDescent="0.25">
      <c r="A79" s="91">
        <v>45624</v>
      </c>
      <c r="B79" s="82" t="s">
        <v>150</v>
      </c>
      <c r="C79" s="93"/>
      <c r="D79" s="161">
        <v>13920</v>
      </c>
      <c r="E79" s="172">
        <f t="shared" si="1"/>
        <v>534817.02999999991</v>
      </c>
      <c r="F79" s="192">
        <v>368</v>
      </c>
      <c r="G79" s="193">
        <v>3964</v>
      </c>
      <c r="H79" s="194">
        <v>8605</v>
      </c>
      <c r="I79" s="195" t="s">
        <v>49</v>
      </c>
    </row>
    <row r="80" spans="1:10" s="173" customFormat="1" x14ac:dyDescent="0.25">
      <c r="A80" s="222">
        <v>45624</v>
      </c>
      <c r="B80" s="223" t="s">
        <v>295</v>
      </c>
      <c r="C80" s="224">
        <v>1620</v>
      </c>
      <c r="D80" s="225"/>
      <c r="E80" s="172">
        <f t="shared" si="1"/>
        <v>533197.02999999991</v>
      </c>
      <c r="F80" s="226"/>
      <c r="G80" s="227"/>
    </row>
    <row r="81" spans="1:9" s="173" customFormat="1" x14ac:dyDescent="0.25">
      <c r="A81" s="222">
        <v>45624</v>
      </c>
      <c r="B81" s="223" t="s">
        <v>295</v>
      </c>
      <c r="C81" s="224">
        <v>2270</v>
      </c>
      <c r="D81" s="225"/>
      <c r="E81" s="172">
        <f t="shared" si="1"/>
        <v>530927.02999999991</v>
      </c>
      <c r="F81" s="226"/>
      <c r="G81" s="227"/>
    </row>
    <row r="82" spans="1:9" s="214" customFormat="1" x14ac:dyDescent="0.25">
      <c r="A82" s="216">
        <v>45625</v>
      </c>
      <c r="B82" s="217">
        <v>6600005348</v>
      </c>
      <c r="C82" s="218">
        <v>9362</v>
      </c>
      <c r="D82" s="219"/>
      <c r="E82" s="215">
        <f t="shared" si="1"/>
        <v>521565.02999999991</v>
      </c>
      <c r="F82" s="220"/>
      <c r="G82" s="221"/>
    </row>
    <row r="83" spans="1:9" x14ac:dyDescent="0.25">
      <c r="A83" s="91">
        <v>45625</v>
      </c>
      <c r="B83" s="170" t="s">
        <v>58</v>
      </c>
      <c r="C83" s="92"/>
      <c r="D83" s="161">
        <v>21518</v>
      </c>
      <c r="E83" s="172">
        <f t="shared" si="1"/>
        <v>543083.02999999991</v>
      </c>
      <c r="F83" s="181">
        <v>150</v>
      </c>
      <c r="G83" s="182">
        <v>3965</v>
      </c>
      <c r="H83" s="183" t="s">
        <v>151</v>
      </c>
      <c r="I83" s="184" t="s">
        <v>49</v>
      </c>
    </row>
    <row r="84" spans="1:9" x14ac:dyDescent="0.25">
      <c r="A84" s="206">
        <v>45625</v>
      </c>
      <c r="B84" s="3" t="s">
        <v>171</v>
      </c>
      <c r="C84" s="4">
        <v>96112.2</v>
      </c>
      <c r="E84" s="172">
        <f t="shared" si="1"/>
        <v>446970.8299999999</v>
      </c>
      <c r="F84" s="204"/>
    </row>
    <row r="87" spans="1:9" x14ac:dyDescent="0.25">
      <c r="A87" s="91"/>
      <c r="B87" s="82"/>
      <c r="C87" s="92"/>
      <c r="D87" s="93"/>
      <c r="E87" s="83"/>
      <c r="F87" s="78"/>
      <c r="G87" s="79"/>
      <c r="H87" s="80"/>
      <c r="I87" s="94"/>
    </row>
    <row r="88" spans="1:9" x14ac:dyDescent="0.25">
      <c r="A88" s="91"/>
      <c r="B88" s="82"/>
      <c r="C88" s="92"/>
      <c r="D88" s="93"/>
      <c r="E88" s="83"/>
      <c r="F88" s="78"/>
      <c r="G88" s="79"/>
      <c r="H88" s="80"/>
      <c r="I88" s="94"/>
    </row>
    <row r="89" spans="1:9" x14ac:dyDescent="0.25">
      <c r="A89" s="91"/>
      <c r="B89" s="82"/>
      <c r="C89" s="92"/>
      <c r="D89" s="93"/>
      <c r="E89" s="83"/>
      <c r="F89" s="78"/>
      <c r="G89" s="79"/>
      <c r="H89" s="80"/>
      <c r="I89" s="94"/>
    </row>
    <row r="90" spans="1:9" x14ac:dyDescent="0.25">
      <c r="A90" s="91"/>
      <c r="B90" s="82"/>
      <c r="C90" s="92"/>
      <c r="D90" s="93"/>
      <c r="E90" s="83"/>
      <c r="F90" s="78"/>
      <c r="G90" s="79"/>
      <c r="H90" s="80"/>
      <c r="I90" s="94"/>
    </row>
    <row r="91" spans="1:9" x14ac:dyDescent="0.25">
      <c r="A91" s="91"/>
      <c r="B91" s="82"/>
      <c r="C91" s="92"/>
      <c r="D91" s="93"/>
      <c r="E91" s="83"/>
      <c r="F91" s="78"/>
      <c r="G91" s="79"/>
      <c r="H91" s="80"/>
      <c r="I91" s="94"/>
    </row>
    <row r="92" spans="1:9" x14ac:dyDescent="0.25">
      <c r="A92" s="91"/>
      <c r="B92" s="82"/>
      <c r="C92" s="92"/>
      <c r="D92" s="93"/>
      <c r="E92" s="83"/>
      <c r="F92" s="78"/>
      <c r="G92" s="79"/>
      <c r="H92" s="80"/>
      <c r="I92" s="94"/>
    </row>
    <row r="93" spans="1:9" x14ac:dyDescent="0.25">
      <c r="A93" s="91"/>
      <c r="B93" s="82"/>
      <c r="C93" s="92"/>
      <c r="D93" s="93"/>
      <c r="E93" s="83"/>
      <c r="F93" s="78"/>
      <c r="G93" s="79"/>
      <c r="H93" s="80"/>
      <c r="I93" s="94"/>
    </row>
    <row r="94" spans="1:9" x14ac:dyDescent="0.25">
      <c r="A94" s="91"/>
      <c r="B94" s="82"/>
      <c r="C94" s="92"/>
      <c r="D94" s="93"/>
      <c r="E94" s="83"/>
      <c r="F94" s="78"/>
      <c r="G94" s="79"/>
      <c r="H94" s="80"/>
      <c r="I94" s="94"/>
    </row>
    <row r="95" spans="1:9" x14ac:dyDescent="0.25">
      <c r="A95" s="91"/>
      <c r="B95" s="82"/>
      <c r="C95" s="92"/>
      <c r="D95" s="93"/>
      <c r="E95" s="83"/>
      <c r="F95" s="78"/>
      <c r="G95" s="79"/>
      <c r="H95" s="80"/>
      <c r="I95" s="94"/>
    </row>
    <row r="96" spans="1:9" x14ac:dyDescent="0.25">
      <c r="A96" s="91"/>
      <c r="B96" s="82"/>
      <c r="C96" s="92"/>
      <c r="D96" s="93"/>
      <c r="E96" s="83"/>
      <c r="F96" s="78"/>
      <c r="G96" s="79"/>
      <c r="H96" s="80"/>
      <c r="I96" s="94"/>
    </row>
    <row r="97" spans="1:9" x14ac:dyDescent="0.25">
      <c r="A97" s="91"/>
      <c r="B97" s="82"/>
      <c r="C97" s="92"/>
      <c r="D97" s="93"/>
      <c r="E97" s="83"/>
      <c r="F97" s="78"/>
      <c r="G97" s="79"/>
      <c r="H97" s="80"/>
      <c r="I97" s="94"/>
    </row>
    <row r="98" spans="1:9" x14ac:dyDescent="0.25">
      <c r="A98" s="91"/>
      <c r="B98" s="82"/>
      <c r="C98" s="92"/>
      <c r="D98" s="93"/>
      <c r="E98" s="83"/>
      <c r="F98" s="78"/>
      <c r="G98" s="79"/>
      <c r="H98" s="80"/>
      <c r="I98" s="94"/>
    </row>
    <row r="99" spans="1:9" x14ac:dyDescent="0.25">
      <c r="A99" s="91"/>
      <c r="B99" s="82"/>
      <c r="C99" s="92"/>
      <c r="D99" s="93"/>
      <c r="E99" s="83"/>
      <c r="F99" s="78"/>
      <c r="G99" s="79"/>
      <c r="H99" s="80"/>
      <c r="I99" s="94"/>
    </row>
    <row r="100" spans="1:9" x14ac:dyDescent="0.25">
      <c r="A100" s="91"/>
      <c r="B100" s="82"/>
      <c r="C100" s="92"/>
      <c r="D100" s="93"/>
      <c r="E100" s="83"/>
      <c r="F100" s="78"/>
      <c r="G100" s="79"/>
      <c r="H100" s="80"/>
      <c r="I100" s="94"/>
    </row>
    <row r="101" spans="1:9" x14ac:dyDescent="0.25">
      <c r="A101" s="91"/>
      <c r="B101" s="82"/>
      <c r="C101" s="92"/>
      <c r="D101" s="93"/>
      <c r="E101" s="83"/>
      <c r="F101" s="78"/>
      <c r="G101" s="79"/>
      <c r="H101" s="80"/>
      <c r="I101" s="94"/>
    </row>
    <row r="102" spans="1:9" x14ac:dyDescent="0.25">
      <c r="A102" s="91"/>
      <c r="B102" s="82"/>
      <c r="C102" s="92"/>
      <c r="D102" s="93"/>
      <c r="E102" s="83"/>
      <c r="F102" s="78"/>
      <c r="G102" s="79"/>
      <c r="H102" s="80"/>
      <c r="I102" s="94"/>
    </row>
    <row r="103" spans="1:9" x14ac:dyDescent="0.25">
      <c r="A103" s="91"/>
      <c r="B103" s="82"/>
      <c r="C103" s="92"/>
      <c r="D103" s="93"/>
      <c r="E103" s="83"/>
      <c r="F103" s="78"/>
      <c r="G103" s="79"/>
      <c r="H103" s="80"/>
      <c r="I103" s="94"/>
    </row>
    <row r="104" spans="1:9" x14ac:dyDescent="0.25">
      <c r="A104" s="91"/>
      <c r="B104" s="82"/>
      <c r="C104" s="92"/>
      <c r="D104" s="93"/>
      <c r="E104" s="83"/>
      <c r="F104" s="78"/>
      <c r="G104" s="79"/>
      <c r="H104" s="80"/>
      <c r="I104" s="94"/>
    </row>
    <row r="105" spans="1:9" x14ac:dyDescent="0.25">
      <c r="A105" s="91"/>
      <c r="B105" s="82"/>
      <c r="C105" s="92"/>
      <c r="D105" s="93"/>
      <c r="E105" s="83"/>
      <c r="F105" s="78"/>
      <c r="G105" s="79"/>
      <c r="H105" s="80"/>
      <c r="I105" s="94"/>
    </row>
    <row r="106" spans="1:9" x14ac:dyDescent="0.25">
      <c r="A106" s="91"/>
      <c r="B106" s="82"/>
      <c r="C106" s="92"/>
      <c r="D106" s="93"/>
      <c r="E106" s="83"/>
      <c r="F106" s="78"/>
      <c r="G106" s="79"/>
      <c r="H106" s="80"/>
      <c r="I106" s="94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49" t="s">
        <v>21</v>
      </c>
      <c r="H1" s="249"/>
      <c r="I1" s="249"/>
      <c r="J1" s="250" t="s">
        <v>20</v>
      </c>
      <c r="K1" s="250"/>
      <c r="L1" s="250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7" customFormat="1" x14ac:dyDescent="0.2">
      <c r="A10" s="120" t="e">
        <f>#REF!</f>
        <v>#REF!</v>
      </c>
      <c r="B10" s="121"/>
      <c r="C10" s="24" t="e">
        <f>#REF!</f>
        <v>#REF!</v>
      </c>
      <c r="D10" s="122"/>
      <c r="E10" s="25" t="e">
        <f>#REF!</f>
        <v>#REF!</v>
      </c>
      <c r="F10" s="25" t="e">
        <f>#REF!</f>
        <v>#REF!</v>
      </c>
      <c r="G10" s="123" t="e">
        <f t="shared" si="2"/>
        <v>#REF!</v>
      </c>
      <c r="H10" s="124" t="e">
        <f t="shared" si="3"/>
        <v>#REF!</v>
      </c>
      <c r="I10" s="26" t="e">
        <f>#REF!</f>
        <v>#REF!</v>
      </c>
      <c r="J10" s="124" t="e">
        <f t="shared" ref="J10:J34" si="5">L10/1.16</f>
        <v>#REF!</v>
      </c>
      <c r="K10" s="124" t="e">
        <f t="shared" ref="K10:K34" si="6">J10*0.16</f>
        <v>#REF!</v>
      </c>
      <c r="L10" s="27" t="e">
        <f>#REF!</f>
        <v>#REF!</v>
      </c>
      <c r="M10" s="125" t="e">
        <f t="shared" si="4"/>
        <v>#REF!</v>
      </c>
      <c r="N10" s="123"/>
      <c r="O10" s="126"/>
    </row>
    <row r="11" spans="1:15" s="127" customFormat="1" x14ac:dyDescent="0.2">
      <c r="A11" s="120" t="e">
        <f>#REF!</f>
        <v>#REF!</v>
      </c>
      <c r="B11" s="121"/>
      <c r="C11" s="24" t="e">
        <f>#REF!</f>
        <v>#REF!</v>
      </c>
      <c r="D11" s="122"/>
      <c r="E11" s="25" t="e">
        <f>#REF!</f>
        <v>#REF!</v>
      </c>
      <c r="F11" s="25" t="e">
        <f>#REF!</f>
        <v>#REF!</v>
      </c>
      <c r="G11" s="123" t="e">
        <f t="shared" si="2"/>
        <v>#REF!</v>
      </c>
      <c r="H11" s="124" t="e">
        <f t="shared" si="3"/>
        <v>#REF!</v>
      </c>
      <c r="I11" s="26" t="e">
        <f>#REF!</f>
        <v>#REF!</v>
      </c>
      <c r="J11" s="124" t="e">
        <f t="shared" si="5"/>
        <v>#REF!</v>
      </c>
      <c r="K11" s="124" t="e">
        <f t="shared" si="6"/>
        <v>#REF!</v>
      </c>
      <c r="L11" s="27" t="e">
        <f>#REF!</f>
        <v>#REF!</v>
      </c>
      <c r="M11" s="125" t="e">
        <f t="shared" si="4"/>
        <v>#REF!</v>
      </c>
      <c r="N11" s="123"/>
      <c r="O11" s="126"/>
    </row>
    <row r="12" spans="1:15" s="127" customFormat="1" x14ac:dyDescent="0.2">
      <c r="A12" s="120" t="e">
        <f>#REF!</f>
        <v>#REF!</v>
      </c>
      <c r="B12" s="121"/>
      <c r="C12" s="24" t="e">
        <f>#REF!</f>
        <v>#REF!</v>
      </c>
      <c r="D12" s="122"/>
      <c r="E12" s="25" t="e">
        <f>#REF!</f>
        <v>#REF!</v>
      </c>
      <c r="F12" s="25" t="e">
        <f>#REF!</f>
        <v>#REF!</v>
      </c>
      <c r="G12" s="123" t="e">
        <f t="shared" si="2"/>
        <v>#REF!</v>
      </c>
      <c r="H12" s="124" t="e">
        <f t="shared" si="3"/>
        <v>#REF!</v>
      </c>
      <c r="I12" s="26" t="e">
        <f>#REF!</f>
        <v>#REF!</v>
      </c>
      <c r="J12" s="124" t="e">
        <f t="shared" si="5"/>
        <v>#REF!</v>
      </c>
      <c r="K12" s="124" t="e">
        <f t="shared" si="6"/>
        <v>#REF!</v>
      </c>
      <c r="L12" s="27" t="e">
        <f>#REF!</f>
        <v>#REF!</v>
      </c>
      <c r="M12" s="125" t="e">
        <f t="shared" si="4"/>
        <v>#REF!</v>
      </c>
      <c r="N12" s="123"/>
      <c r="O12" s="126"/>
    </row>
    <row r="13" spans="1:15" s="127" customFormat="1" x14ac:dyDescent="0.2">
      <c r="A13" s="120" t="e">
        <f>#REF!</f>
        <v>#REF!</v>
      </c>
      <c r="B13" s="121"/>
      <c r="C13" s="24" t="e">
        <f>#REF!</f>
        <v>#REF!</v>
      </c>
      <c r="D13" s="122"/>
      <c r="E13" s="25" t="e">
        <f>#REF!</f>
        <v>#REF!</v>
      </c>
      <c r="F13" s="25" t="e">
        <f>#REF!</f>
        <v>#REF!</v>
      </c>
      <c r="G13" s="123" t="e">
        <f t="shared" si="2"/>
        <v>#REF!</v>
      </c>
      <c r="H13" s="124" t="e">
        <f t="shared" si="3"/>
        <v>#REF!</v>
      </c>
      <c r="I13" s="26" t="e">
        <f>#REF!</f>
        <v>#REF!</v>
      </c>
      <c r="J13" s="124" t="e">
        <f t="shared" si="5"/>
        <v>#REF!</v>
      </c>
      <c r="K13" s="124" t="e">
        <f t="shared" si="6"/>
        <v>#REF!</v>
      </c>
      <c r="L13" s="27" t="e">
        <f>#REF!</f>
        <v>#REF!</v>
      </c>
      <c r="M13" s="125" t="e">
        <f t="shared" si="4"/>
        <v>#REF!</v>
      </c>
      <c r="N13" s="123"/>
      <c r="O13" s="126"/>
    </row>
    <row r="14" spans="1:15" s="127" customFormat="1" x14ac:dyDescent="0.2">
      <c r="A14" s="120" t="e">
        <f>#REF!</f>
        <v>#REF!</v>
      </c>
      <c r="B14" s="121"/>
      <c r="C14" s="24" t="e">
        <f>#REF!</f>
        <v>#REF!</v>
      </c>
      <c r="D14" s="122"/>
      <c r="E14" s="25" t="e">
        <f>#REF!</f>
        <v>#REF!</v>
      </c>
      <c r="F14" s="25" t="e">
        <f>#REF!</f>
        <v>#REF!</v>
      </c>
      <c r="G14" s="123" t="e">
        <f t="shared" si="2"/>
        <v>#REF!</v>
      </c>
      <c r="H14" s="124" t="e">
        <f t="shared" si="3"/>
        <v>#REF!</v>
      </c>
      <c r="I14" s="26" t="e">
        <f>#REF!</f>
        <v>#REF!</v>
      </c>
      <c r="J14" s="124" t="e">
        <f t="shared" si="5"/>
        <v>#REF!</v>
      </c>
      <c r="K14" s="124" t="e">
        <f t="shared" si="6"/>
        <v>#REF!</v>
      </c>
      <c r="L14" s="27" t="e">
        <f>#REF!</f>
        <v>#REF!</v>
      </c>
      <c r="M14" s="125" t="e">
        <f t="shared" si="4"/>
        <v>#REF!</v>
      </c>
      <c r="N14" s="123"/>
      <c r="O14" s="126"/>
    </row>
    <row r="15" spans="1:15" s="127" customFormat="1" x14ac:dyDescent="0.2">
      <c r="A15" s="120" t="e">
        <f>#REF!</f>
        <v>#REF!</v>
      </c>
      <c r="B15" s="121"/>
      <c r="C15" s="24" t="e">
        <f>#REF!</f>
        <v>#REF!</v>
      </c>
      <c r="D15" s="122"/>
      <c r="E15" s="25" t="e">
        <f>#REF!</f>
        <v>#REF!</v>
      </c>
      <c r="F15" s="25" t="e">
        <f>#REF!</f>
        <v>#REF!</v>
      </c>
      <c r="G15" s="123" t="e">
        <f t="shared" si="2"/>
        <v>#REF!</v>
      </c>
      <c r="H15" s="124" t="e">
        <f t="shared" si="3"/>
        <v>#REF!</v>
      </c>
      <c r="I15" s="26" t="e">
        <f>#REF!</f>
        <v>#REF!</v>
      </c>
      <c r="J15" s="124" t="e">
        <f t="shared" si="5"/>
        <v>#REF!</v>
      </c>
      <c r="K15" s="124" t="e">
        <f t="shared" si="6"/>
        <v>#REF!</v>
      </c>
      <c r="L15" s="27" t="e">
        <f>#REF!</f>
        <v>#REF!</v>
      </c>
      <c r="M15" s="125" t="e">
        <f t="shared" si="4"/>
        <v>#REF!</v>
      </c>
      <c r="N15" s="123"/>
      <c r="O15" s="126"/>
    </row>
    <row r="16" spans="1:15" s="127" customFormat="1" x14ac:dyDescent="0.2">
      <c r="A16" s="120" t="e">
        <f>#REF!</f>
        <v>#REF!</v>
      </c>
      <c r="B16" s="121"/>
      <c r="C16" s="24" t="e">
        <f>#REF!</f>
        <v>#REF!</v>
      </c>
      <c r="D16" s="122"/>
      <c r="E16" s="25" t="e">
        <f>#REF!</f>
        <v>#REF!</v>
      </c>
      <c r="F16" s="25" t="e">
        <f>#REF!</f>
        <v>#REF!</v>
      </c>
      <c r="G16" s="123" t="e">
        <f t="shared" si="2"/>
        <v>#REF!</v>
      </c>
      <c r="H16" s="124" t="e">
        <f t="shared" si="3"/>
        <v>#REF!</v>
      </c>
      <c r="I16" s="26" t="e">
        <f>#REF!</f>
        <v>#REF!</v>
      </c>
      <c r="J16" s="124" t="e">
        <f t="shared" si="5"/>
        <v>#REF!</v>
      </c>
      <c r="K16" s="124" t="e">
        <f t="shared" si="6"/>
        <v>#REF!</v>
      </c>
      <c r="L16" s="27" t="e">
        <f>#REF!</f>
        <v>#REF!</v>
      </c>
      <c r="M16" s="125" t="e">
        <f t="shared" si="4"/>
        <v>#REF!</v>
      </c>
      <c r="N16" s="123"/>
      <c r="O16" s="126"/>
    </row>
    <row r="17" spans="1:15" s="127" customFormat="1" x14ac:dyDescent="0.2">
      <c r="A17" s="120" t="e">
        <f>#REF!</f>
        <v>#REF!</v>
      </c>
      <c r="B17" s="121"/>
      <c r="C17" s="24" t="e">
        <f>#REF!</f>
        <v>#REF!</v>
      </c>
      <c r="D17" s="122"/>
      <c r="E17" s="25" t="e">
        <f>#REF!</f>
        <v>#REF!</v>
      </c>
      <c r="F17" s="25" t="e">
        <f>#REF!</f>
        <v>#REF!</v>
      </c>
      <c r="G17" s="123" t="e">
        <f t="shared" si="2"/>
        <v>#REF!</v>
      </c>
      <c r="H17" s="124" t="e">
        <f t="shared" si="3"/>
        <v>#REF!</v>
      </c>
      <c r="I17" s="26" t="e">
        <f>#REF!</f>
        <v>#REF!</v>
      </c>
      <c r="J17" s="124" t="e">
        <f t="shared" si="5"/>
        <v>#REF!</v>
      </c>
      <c r="K17" s="124" t="e">
        <f t="shared" si="6"/>
        <v>#REF!</v>
      </c>
      <c r="L17" s="27" t="e">
        <f>#REF!</f>
        <v>#REF!</v>
      </c>
      <c r="M17" s="125" t="e">
        <f t="shared" si="4"/>
        <v>#REF!</v>
      </c>
      <c r="N17" s="123"/>
      <c r="O17" s="126"/>
    </row>
    <row r="18" spans="1:15" s="127" customFormat="1" x14ac:dyDescent="0.2">
      <c r="A18" s="120" t="e">
        <f>#REF!</f>
        <v>#REF!</v>
      </c>
      <c r="B18" s="121"/>
      <c r="C18" s="24" t="e">
        <f>#REF!</f>
        <v>#REF!</v>
      </c>
      <c r="D18" s="122"/>
      <c r="E18" s="25" t="e">
        <f>#REF!</f>
        <v>#REF!</v>
      </c>
      <c r="F18" s="25" t="e">
        <f>#REF!</f>
        <v>#REF!</v>
      </c>
      <c r="G18" s="123" t="e">
        <f t="shared" si="2"/>
        <v>#REF!</v>
      </c>
      <c r="H18" s="124" t="e">
        <f t="shared" si="3"/>
        <v>#REF!</v>
      </c>
      <c r="I18" s="26" t="e">
        <f>#REF!</f>
        <v>#REF!</v>
      </c>
      <c r="J18" s="124" t="e">
        <f t="shared" si="5"/>
        <v>#REF!</v>
      </c>
      <c r="K18" s="124" t="e">
        <f t="shared" si="6"/>
        <v>#REF!</v>
      </c>
      <c r="L18" s="27" t="e">
        <f>#REF!</f>
        <v>#REF!</v>
      </c>
      <c r="M18" s="125" t="e">
        <f t="shared" si="4"/>
        <v>#REF!</v>
      </c>
      <c r="N18" s="123"/>
      <c r="O18" s="126"/>
    </row>
    <row r="19" spans="1:15" s="127" customFormat="1" x14ac:dyDescent="0.2">
      <c r="A19" s="120" t="e">
        <f>#REF!</f>
        <v>#REF!</v>
      </c>
      <c r="B19" s="121"/>
      <c r="C19" s="24" t="e">
        <f>#REF!</f>
        <v>#REF!</v>
      </c>
      <c r="D19" s="122"/>
      <c r="E19" s="25" t="e">
        <f>#REF!</f>
        <v>#REF!</v>
      </c>
      <c r="F19" s="25" t="e">
        <f>#REF!</f>
        <v>#REF!</v>
      </c>
      <c r="G19" s="123" t="e">
        <f t="shared" si="2"/>
        <v>#REF!</v>
      </c>
      <c r="H19" s="124" t="e">
        <f t="shared" si="3"/>
        <v>#REF!</v>
      </c>
      <c r="I19" s="26" t="e">
        <f>#REF!</f>
        <v>#REF!</v>
      </c>
      <c r="J19" s="124" t="e">
        <f t="shared" si="5"/>
        <v>#REF!</v>
      </c>
      <c r="K19" s="124" t="e">
        <f t="shared" si="6"/>
        <v>#REF!</v>
      </c>
      <c r="L19" s="27" t="e">
        <f>#REF!</f>
        <v>#REF!</v>
      </c>
      <c r="M19" s="125" t="e">
        <f t="shared" si="4"/>
        <v>#REF!</v>
      </c>
      <c r="N19" s="123"/>
      <c r="O19" s="126"/>
    </row>
    <row r="20" spans="1:15" s="127" customFormat="1" x14ac:dyDescent="0.2">
      <c r="A20" s="120" t="e">
        <f>#REF!</f>
        <v>#REF!</v>
      </c>
      <c r="B20" s="121"/>
      <c r="C20" s="24" t="e">
        <f>#REF!</f>
        <v>#REF!</v>
      </c>
      <c r="D20" s="122"/>
      <c r="E20" s="25" t="e">
        <f>#REF!</f>
        <v>#REF!</v>
      </c>
      <c r="F20" s="25" t="e">
        <f>#REF!</f>
        <v>#REF!</v>
      </c>
      <c r="G20" s="123" t="e">
        <f t="shared" si="2"/>
        <v>#REF!</v>
      </c>
      <c r="H20" s="124" t="e">
        <f t="shared" si="3"/>
        <v>#REF!</v>
      </c>
      <c r="I20" s="26" t="e">
        <f>#REF!</f>
        <v>#REF!</v>
      </c>
      <c r="J20" s="124" t="e">
        <f t="shared" si="5"/>
        <v>#REF!</v>
      </c>
      <c r="K20" s="124" t="e">
        <f t="shared" si="6"/>
        <v>#REF!</v>
      </c>
      <c r="L20" s="27" t="e">
        <f>#REF!</f>
        <v>#REF!</v>
      </c>
      <c r="M20" s="125" t="e">
        <f t="shared" si="4"/>
        <v>#REF!</v>
      </c>
      <c r="N20" s="123"/>
      <c r="O20" s="126"/>
    </row>
    <row r="21" spans="1:15" s="127" customFormat="1" x14ac:dyDescent="0.2">
      <c r="A21" s="120" t="e">
        <f>#REF!</f>
        <v>#REF!</v>
      </c>
      <c r="B21" s="121"/>
      <c r="C21" s="24" t="e">
        <f>#REF!</f>
        <v>#REF!</v>
      </c>
      <c r="D21" s="122"/>
      <c r="E21" s="25" t="e">
        <f>#REF!</f>
        <v>#REF!</v>
      </c>
      <c r="F21" s="25" t="e">
        <f>#REF!</f>
        <v>#REF!</v>
      </c>
      <c r="G21" s="123" t="e">
        <f t="shared" si="2"/>
        <v>#REF!</v>
      </c>
      <c r="H21" s="124" t="e">
        <f t="shared" si="3"/>
        <v>#REF!</v>
      </c>
      <c r="I21" s="26" t="e">
        <f>#REF!</f>
        <v>#REF!</v>
      </c>
      <c r="J21" s="124" t="e">
        <f t="shared" si="5"/>
        <v>#REF!</v>
      </c>
      <c r="K21" s="124" t="e">
        <f t="shared" si="6"/>
        <v>#REF!</v>
      </c>
      <c r="L21" s="27" t="e">
        <f>#REF!</f>
        <v>#REF!</v>
      </c>
      <c r="M21" s="125" t="e">
        <f t="shared" si="4"/>
        <v>#REF!</v>
      </c>
      <c r="N21" s="123"/>
      <c r="O21" s="126"/>
    </row>
    <row r="22" spans="1:15" s="127" customFormat="1" x14ac:dyDescent="0.2">
      <c r="A22" s="120" t="e">
        <f>#REF!</f>
        <v>#REF!</v>
      </c>
      <c r="B22" s="121"/>
      <c r="C22" s="24" t="e">
        <f>#REF!</f>
        <v>#REF!</v>
      </c>
      <c r="D22" s="122"/>
      <c r="E22" s="25" t="e">
        <f>#REF!</f>
        <v>#REF!</v>
      </c>
      <c r="F22" s="25" t="e">
        <f>#REF!</f>
        <v>#REF!</v>
      </c>
      <c r="G22" s="123" t="e">
        <f t="shared" si="2"/>
        <v>#REF!</v>
      </c>
      <c r="H22" s="124" t="e">
        <f t="shared" si="3"/>
        <v>#REF!</v>
      </c>
      <c r="I22" s="26" t="e">
        <f>#REF!</f>
        <v>#REF!</v>
      </c>
      <c r="J22" s="124" t="e">
        <f t="shared" si="5"/>
        <v>#REF!</v>
      </c>
      <c r="K22" s="124" t="e">
        <f t="shared" si="6"/>
        <v>#REF!</v>
      </c>
      <c r="L22" s="27" t="e">
        <f>#REF!</f>
        <v>#REF!</v>
      </c>
      <c r="M22" s="125" t="e">
        <f t="shared" si="4"/>
        <v>#REF!</v>
      </c>
      <c r="N22" s="123"/>
      <c r="O22" s="126"/>
    </row>
    <row r="23" spans="1:15" s="127" customFormat="1" x14ac:dyDescent="0.2">
      <c r="A23" s="120" t="e">
        <f>#REF!</f>
        <v>#REF!</v>
      </c>
      <c r="B23" s="121"/>
      <c r="C23" s="24" t="e">
        <f>#REF!</f>
        <v>#REF!</v>
      </c>
      <c r="D23" s="122"/>
      <c r="E23" s="25" t="e">
        <f>#REF!</f>
        <v>#REF!</v>
      </c>
      <c r="F23" s="25" t="e">
        <f>#REF!</f>
        <v>#REF!</v>
      </c>
      <c r="G23" s="123" t="e">
        <f t="shared" si="2"/>
        <v>#REF!</v>
      </c>
      <c r="H23" s="124" t="e">
        <f t="shared" si="3"/>
        <v>#REF!</v>
      </c>
      <c r="I23" s="26" t="e">
        <f>#REF!</f>
        <v>#REF!</v>
      </c>
      <c r="J23" s="124" t="e">
        <f t="shared" si="5"/>
        <v>#REF!</v>
      </c>
      <c r="K23" s="124" t="e">
        <f t="shared" si="6"/>
        <v>#REF!</v>
      </c>
      <c r="L23" s="27" t="e">
        <f>#REF!</f>
        <v>#REF!</v>
      </c>
      <c r="M23" s="125" t="e">
        <f t="shared" si="4"/>
        <v>#REF!</v>
      </c>
      <c r="N23" s="123"/>
      <c r="O23" s="126"/>
    </row>
    <row r="24" spans="1:15" s="127" customFormat="1" x14ac:dyDescent="0.2">
      <c r="A24" s="120" t="e">
        <f>#REF!</f>
        <v>#REF!</v>
      </c>
      <c r="B24" s="121"/>
      <c r="C24" s="24" t="e">
        <f>#REF!</f>
        <v>#REF!</v>
      </c>
      <c r="D24" s="122"/>
      <c r="E24" s="25" t="e">
        <f>#REF!</f>
        <v>#REF!</v>
      </c>
      <c r="F24" s="25" t="e">
        <f>#REF!</f>
        <v>#REF!</v>
      </c>
      <c r="G24" s="123" t="e">
        <f t="shared" si="2"/>
        <v>#REF!</v>
      </c>
      <c r="H24" s="124" t="e">
        <f t="shared" si="3"/>
        <v>#REF!</v>
      </c>
      <c r="I24" s="26" t="e">
        <f>#REF!</f>
        <v>#REF!</v>
      </c>
      <c r="J24" s="124" t="e">
        <f t="shared" si="5"/>
        <v>#REF!</v>
      </c>
      <c r="K24" s="124" t="e">
        <f t="shared" si="6"/>
        <v>#REF!</v>
      </c>
      <c r="L24" s="27" t="e">
        <f>#REF!</f>
        <v>#REF!</v>
      </c>
      <c r="M24" s="125" t="e">
        <f t="shared" si="4"/>
        <v>#REF!</v>
      </c>
      <c r="N24" s="123"/>
      <c r="O24" s="126"/>
    </row>
    <row r="25" spans="1:15" s="127" customFormat="1" x14ac:dyDescent="0.2">
      <c r="A25" s="120" t="e">
        <f>#REF!</f>
        <v>#REF!</v>
      </c>
      <c r="B25" s="121"/>
      <c r="C25" s="24" t="e">
        <f>#REF!</f>
        <v>#REF!</v>
      </c>
      <c r="D25" s="122"/>
      <c r="E25" s="25" t="e">
        <f>#REF!</f>
        <v>#REF!</v>
      </c>
      <c r="F25" s="25" t="e">
        <f>#REF!</f>
        <v>#REF!</v>
      </c>
      <c r="G25" s="123" t="e">
        <f t="shared" si="2"/>
        <v>#REF!</v>
      </c>
      <c r="H25" s="124" t="e">
        <f t="shared" si="3"/>
        <v>#REF!</v>
      </c>
      <c r="I25" s="26" t="e">
        <f>#REF!</f>
        <v>#REF!</v>
      </c>
      <c r="J25" s="124" t="e">
        <f t="shared" si="5"/>
        <v>#REF!</v>
      </c>
      <c r="K25" s="124" t="e">
        <f t="shared" si="6"/>
        <v>#REF!</v>
      </c>
      <c r="L25" s="27" t="e">
        <f>#REF!</f>
        <v>#REF!</v>
      </c>
      <c r="M25" s="125" t="e">
        <f t="shared" si="4"/>
        <v>#REF!</v>
      </c>
      <c r="N25" s="123"/>
      <c r="O25" s="126"/>
    </row>
    <row r="26" spans="1:15" s="127" customFormat="1" x14ac:dyDescent="0.2">
      <c r="A26" s="120" t="e">
        <f>#REF!</f>
        <v>#REF!</v>
      </c>
      <c r="B26" s="121"/>
      <c r="C26" s="24" t="e">
        <f>#REF!</f>
        <v>#REF!</v>
      </c>
      <c r="D26" s="122"/>
      <c r="E26" s="25" t="e">
        <f>#REF!</f>
        <v>#REF!</v>
      </c>
      <c r="F26" s="25" t="e">
        <f>#REF!</f>
        <v>#REF!</v>
      </c>
      <c r="G26" s="123" t="e">
        <f t="shared" si="2"/>
        <v>#REF!</v>
      </c>
      <c r="H26" s="124" t="e">
        <f t="shared" si="3"/>
        <v>#REF!</v>
      </c>
      <c r="I26" s="26" t="e">
        <f>#REF!</f>
        <v>#REF!</v>
      </c>
      <c r="J26" s="124" t="e">
        <f t="shared" si="5"/>
        <v>#REF!</v>
      </c>
      <c r="K26" s="124" t="e">
        <f t="shared" si="6"/>
        <v>#REF!</v>
      </c>
      <c r="L26" s="27" t="e">
        <f>#REF!</f>
        <v>#REF!</v>
      </c>
      <c r="M26" s="125" t="e">
        <f t="shared" si="4"/>
        <v>#REF!</v>
      </c>
      <c r="N26" s="123"/>
      <c r="O26" s="126"/>
    </row>
    <row r="27" spans="1:15" s="127" customFormat="1" x14ac:dyDescent="0.2">
      <c r="A27" s="120" t="e">
        <f>#REF!</f>
        <v>#REF!</v>
      </c>
      <c r="B27" s="121"/>
      <c r="C27" s="24" t="e">
        <f>#REF!</f>
        <v>#REF!</v>
      </c>
      <c r="D27" s="122"/>
      <c r="E27" s="25" t="e">
        <f>#REF!</f>
        <v>#REF!</v>
      </c>
      <c r="F27" s="25" t="e">
        <f>#REF!</f>
        <v>#REF!</v>
      </c>
      <c r="G27" s="123" t="e">
        <f t="shared" si="2"/>
        <v>#REF!</v>
      </c>
      <c r="H27" s="124" t="e">
        <f t="shared" si="3"/>
        <v>#REF!</v>
      </c>
      <c r="I27" s="26" t="e">
        <f>#REF!</f>
        <v>#REF!</v>
      </c>
      <c r="J27" s="124" t="e">
        <f t="shared" si="5"/>
        <v>#REF!</v>
      </c>
      <c r="K27" s="124" t="e">
        <f t="shared" si="6"/>
        <v>#REF!</v>
      </c>
      <c r="L27" s="27" t="e">
        <f>#REF!</f>
        <v>#REF!</v>
      </c>
      <c r="M27" s="125" t="e">
        <f t="shared" si="4"/>
        <v>#REF!</v>
      </c>
      <c r="N27" s="123"/>
      <c r="O27" s="126"/>
    </row>
    <row r="28" spans="1:15" s="127" customFormat="1" x14ac:dyDescent="0.2">
      <c r="A28" s="120" t="e">
        <f>#REF!</f>
        <v>#REF!</v>
      </c>
      <c r="B28" s="121"/>
      <c r="C28" s="24" t="e">
        <f>#REF!</f>
        <v>#REF!</v>
      </c>
      <c r="D28" s="122"/>
      <c r="E28" s="25" t="e">
        <f>#REF!</f>
        <v>#REF!</v>
      </c>
      <c r="F28" s="25" t="e">
        <f>#REF!</f>
        <v>#REF!</v>
      </c>
      <c r="G28" s="123" t="e">
        <f t="shared" si="2"/>
        <v>#REF!</v>
      </c>
      <c r="H28" s="124" t="e">
        <f t="shared" si="3"/>
        <v>#REF!</v>
      </c>
      <c r="I28" s="26" t="e">
        <f>#REF!</f>
        <v>#REF!</v>
      </c>
      <c r="J28" s="124" t="e">
        <f t="shared" si="5"/>
        <v>#REF!</v>
      </c>
      <c r="K28" s="124" t="e">
        <f t="shared" si="6"/>
        <v>#REF!</v>
      </c>
      <c r="L28" s="27" t="e">
        <f>#REF!</f>
        <v>#REF!</v>
      </c>
      <c r="M28" s="125" t="e">
        <f t="shared" si="4"/>
        <v>#REF!</v>
      </c>
      <c r="N28" s="123"/>
      <c r="O28" s="126"/>
    </row>
    <row r="29" spans="1:15" s="127" customFormat="1" x14ac:dyDescent="0.2">
      <c r="A29" s="120" t="e">
        <f>#REF!</f>
        <v>#REF!</v>
      </c>
      <c r="B29" s="121"/>
      <c r="C29" s="24" t="e">
        <f>#REF!</f>
        <v>#REF!</v>
      </c>
      <c r="D29" s="122"/>
      <c r="E29" s="25" t="e">
        <f>#REF!</f>
        <v>#REF!</v>
      </c>
      <c r="F29" s="25" t="e">
        <f>#REF!</f>
        <v>#REF!</v>
      </c>
      <c r="G29" s="123" t="e">
        <f t="shared" si="2"/>
        <v>#REF!</v>
      </c>
      <c r="H29" s="124" t="e">
        <f t="shared" si="3"/>
        <v>#REF!</v>
      </c>
      <c r="I29" s="26" t="e">
        <f>#REF!</f>
        <v>#REF!</v>
      </c>
      <c r="J29" s="124" t="e">
        <f t="shared" si="5"/>
        <v>#REF!</v>
      </c>
      <c r="K29" s="124" t="e">
        <f t="shared" si="6"/>
        <v>#REF!</v>
      </c>
      <c r="L29" s="27" t="e">
        <f>#REF!</f>
        <v>#REF!</v>
      </c>
      <c r="M29" s="125" t="e">
        <f t="shared" si="4"/>
        <v>#REF!</v>
      </c>
      <c r="N29" s="123"/>
      <c r="O29" s="126"/>
    </row>
    <row r="30" spans="1:15" s="127" customFormat="1" x14ac:dyDescent="0.2">
      <c r="A30" s="120" t="e">
        <f>#REF!</f>
        <v>#REF!</v>
      </c>
      <c r="B30" s="121"/>
      <c r="C30" s="24" t="e">
        <f>#REF!</f>
        <v>#REF!</v>
      </c>
      <c r="D30" s="122"/>
      <c r="E30" s="25" t="e">
        <f>#REF!</f>
        <v>#REF!</v>
      </c>
      <c r="F30" s="25" t="e">
        <f>#REF!</f>
        <v>#REF!</v>
      </c>
      <c r="G30" s="123" t="e">
        <f t="shared" si="2"/>
        <v>#REF!</v>
      </c>
      <c r="H30" s="124" t="e">
        <f t="shared" si="3"/>
        <v>#REF!</v>
      </c>
      <c r="I30" s="26" t="e">
        <f>#REF!</f>
        <v>#REF!</v>
      </c>
      <c r="J30" s="124" t="e">
        <f t="shared" si="5"/>
        <v>#REF!</v>
      </c>
      <c r="K30" s="124" t="e">
        <f t="shared" si="6"/>
        <v>#REF!</v>
      </c>
      <c r="L30" s="27" t="e">
        <f>#REF!</f>
        <v>#REF!</v>
      </c>
      <c r="M30" s="125" t="e">
        <f t="shared" si="4"/>
        <v>#REF!</v>
      </c>
      <c r="N30" s="123"/>
      <c r="O30" s="126"/>
    </row>
    <row r="31" spans="1:15" s="127" customFormat="1" x14ac:dyDescent="0.2">
      <c r="A31" s="120" t="e">
        <f>#REF!</f>
        <v>#REF!</v>
      </c>
      <c r="B31" s="121"/>
      <c r="C31" s="24" t="e">
        <f>#REF!</f>
        <v>#REF!</v>
      </c>
      <c r="D31" s="122"/>
      <c r="E31" s="25" t="e">
        <f>#REF!</f>
        <v>#REF!</v>
      </c>
      <c r="F31" s="25" t="e">
        <f>#REF!</f>
        <v>#REF!</v>
      </c>
      <c r="G31" s="123" t="e">
        <f t="shared" si="2"/>
        <v>#REF!</v>
      </c>
      <c r="H31" s="124" t="e">
        <f t="shared" si="3"/>
        <v>#REF!</v>
      </c>
      <c r="I31" s="26" t="e">
        <f>#REF!</f>
        <v>#REF!</v>
      </c>
      <c r="J31" s="124" t="e">
        <f t="shared" si="5"/>
        <v>#REF!</v>
      </c>
      <c r="K31" s="124" t="e">
        <f t="shared" si="6"/>
        <v>#REF!</v>
      </c>
      <c r="L31" s="27" t="e">
        <f>#REF!</f>
        <v>#REF!</v>
      </c>
      <c r="M31" s="125" t="e">
        <f t="shared" si="4"/>
        <v>#REF!</v>
      </c>
      <c r="N31" s="123"/>
      <c r="O31" s="126"/>
    </row>
    <row r="32" spans="1:15" s="127" customFormat="1" x14ac:dyDescent="0.2">
      <c r="A32" s="120" t="e">
        <f>#REF!</f>
        <v>#REF!</v>
      </c>
      <c r="B32" s="121"/>
      <c r="C32" s="24" t="e">
        <f>#REF!</f>
        <v>#REF!</v>
      </c>
      <c r="D32" s="122"/>
      <c r="E32" s="25" t="e">
        <f>#REF!</f>
        <v>#REF!</v>
      </c>
      <c r="F32" s="25" t="e">
        <f>#REF!</f>
        <v>#REF!</v>
      </c>
      <c r="G32" s="123" t="e">
        <f t="shared" si="2"/>
        <v>#REF!</v>
      </c>
      <c r="H32" s="124" t="e">
        <f t="shared" si="3"/>
        <v>#REF!</v>
      </c>
      <c r="I32" s="26" t="e">
        <f>#REF!</f>
        <v>#REF!</v>
      </c>
      <c r="J32" s="124" t="e">
        <f t="shared" si="5"/>
        <v>#REF!</v>
      </c>
      <c r="K32" s="124" t="e">
        <f t="shared" si="6"/>
        <v>#REF!</v>
      </c>
      <c r="L32" s="27" t="e">
        <f>#REF!</f>
        <v>#REF!</v>
      </c>
      <c r="M32" s="125" t="e">
        <f t="shared" si="4"/>
        <v>#REF!</v>
      </c>
      <c r="N32" s="123"/>
      <c r="O32" s="126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5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5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5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5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5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5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5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5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5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5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5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5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5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5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5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5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5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5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5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5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5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5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5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5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5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5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5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5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5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5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5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5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5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5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5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5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5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5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5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5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5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5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5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5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5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5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5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5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5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5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5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5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5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5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5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5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5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5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5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5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5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5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5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5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5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5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5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5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5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5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5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5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5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5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5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5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5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5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5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5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5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5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5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5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5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5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5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5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5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5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5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5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5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5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5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5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5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5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5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5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5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5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5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5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5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5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5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5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5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5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5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5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5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5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5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5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5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5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5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5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5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5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5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5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5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5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5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5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5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5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5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5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5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5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5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5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5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5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5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5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5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5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5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5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5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5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5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5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5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5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5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5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5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5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5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5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5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5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5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5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5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5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5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5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5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5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5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5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5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5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5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5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5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5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5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5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5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5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BAJIORH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2025-01-22T20:55:13Z</dcterms:modified>
</cp:coreProperties>
</file>