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1005" yWindow="915" windowWidth="12705" windowHeight="14355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BAJIO16643561!$A$4:$K$949</definedName>
    <definedName name="_xlnm._FilterDatabase" localSheetId="5" hidden="1">BANCOMER!$J$4:$J$81</definedName>
    <definedName name="_xlnm._FilterDatabase" localSheetId="4" hidden="1">SANTANDER!$J$1:$J$253</definedName>
    <definedName name="_xlnm._FilterDatabase" localSheetId="6" hidden="1">'SANTANDER REL'!$A$2:$O$403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l="1"/>
  <c r="E8" i="11" s="1"/>
  <c r="E9" i="11" s="1"/>
  <c r="E10" i="11" l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41" i="11" l="1"/>
  <c r="E42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43" i="11" l="1"/>
  <c r="E44" i="11" s="1"/>
  <c r="E45" i="11" s="1"/>
  <c r="E46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7" i="11" l="1"/>
  <c r="E48" i="11" s="1"/>
  <c r="E49" i="11" s="1"/>
  <c r="E50" i="11" s="1"/>
  <c r="E51" i="11" s="1"/>
  <c r="E52" i="11" s="1"/>
  <c r="E53" i="11" s="1"/>
  <c r="E54" i="11" s="1"/>
  <c r="E55" i="11" s="1"/>
  <c r="E56" i="11" s="1"/>
  <c r="E6" i="1"/>
  <c r="N4" i="7" l="1"/>
  <c r="J4" i="7"/>
  <c r="F4" i="7"/>
  <c r="E4" i="7"/>
  <c r="A4" i="7"/>
  <c r="C4" i="7"/>
  <c r="E57" i="11" l="1"/>
  <c r="E58" i="11" s="1"/>
  <c r="E59" i="11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0" i="11" l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29" i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72" i="11"/>
  <c r="E73" i="11" s="1"/>
  <c r="E74" i="11" s="1"/>
  <c r="E75" i="11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81" i="11" l="1"/>
  <c r="E82" i="1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I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I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<sst xmlns="http://schemas.openxmlformats.org/spreadsheetml/2006/main" count="552" uniqueCount="366">
  <si>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</si>
  <si>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</si>
  <si>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</si>
  <si>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</si>
  <si>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</si>
  <si>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</si>
  <si>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</si>
  <si>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</si>
  <si>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</si>
  <si>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</si>
  <si>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</si>
  <si>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</si>
  <si>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</si>
  <si>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</si>
  <si>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</si>
  <si>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</si>
  <si>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</si>
  <si>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</si>
  <si>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</si>
  <si>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</si>
  <si>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</si>
  <si>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</si>
  <si>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</si>
  <si>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</si>
  <si>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</si>
  <si>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</si>
  <si>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</si>
  <si>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</si>
  <si>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</si>
  <si>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</si>
  <si>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</si>
  <si>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</si>
  <si>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</si>
  <si>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</si>
  <si>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</si>
  <si>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</si>
  <si>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</si>
  <si>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</si>
  <si>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</si>
  <si>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SEPTIEMBRE</t>
  </si>
  <si>
    <t>SOSA MONTERO IGNACIO Concepto del Pago: FACT</t>
  </si>
  <si>
    <t>CONSTRUCTORA INVERME X SA DE CV  Concepto del Pago: TRASPASO A CUENTA DE INVERMEX BAJIO 2</t>
  </si>
  <si>
    <t>TECNO MAIZ SA DE CV Concepto del Pago: 665050000071372023001</t>
  </si>
  <si>
    <t>Compra - Disposicion por POS por (24,117.00) mxn en CFEDD10G1B1875</t>
  </si>
  <si>
    <t>Compra - Disposicion por POS por (840.00) mxn en IZZI MTY ATM 1</t>
  </si>
  <si>
    <t>BEBIDAS MUNDIALES S DE RL DE CV Concepto del Pago: DISTRIBUIDORA ARCA CONTINENTAL S DE RL D</t>
  </si>
  <si>
    <t>JOSE RAFAEL DEVEZA MENDEZ Concepto del Pago: TRASPASO INVERMEX 2</t>
  </si>
  <si>
    <t>GASNGO MEXICO SA DE CV Concepto del Pago: FC00376949</t>
  </si>
  <si>
    <t>Compra - Disposicion por POS por (6,591.55) mxn en MADISA</t>
  </si>
  <si>
    <t>INST DE SEGURIDAD Y SERVICIOS SOCIALES Concepto del Pago: 33498</t>
  </si>
  <si>
    <t>CONSTRUCTORA INVERMEX SA DE CV Concepto del Pago: TRASPASO A INVERMEX BAJIO 2</t>
  </si>
  <si>
    <t>JORGE A RAMIREZ ZARINAN Concepto del Pago: PRESTAMO GENRAL</t>
  </si>
  <si>
    <t>RAGASA INDUSTRIAS SA DE CV Concepto del Pago: 199653</t>
  </si>
  <si>
    <t>INTEGRADORA DE INSUMOS DEL NORESTE S.A. Concepto del Pago: Transferencia de INTEGRADORA DE INSUMOS</t>
  </si>
  <si>
    <t>SYMRISE S DE RL DE CV  Concepto del Pago: SYMRISE S DE RL DE CV</t>
  </si>
  <si>
    <t>HYUNDAI GLOVIS MEXIC O S DE RL DE CV Concepto del Pago: GLOVIS</t>
  </si>
  <si>
    <t>GASNGO MEXICO SA DE CV Concepto del Pago: FC00376949</t>
  </si>
  <si>
    <t>PLANOS Y PROYECTOS DELCO Concepto del Pago: LIQUIDACION DE FACTURA</t>
  </si>
  <si>
    <t>VALVULAS DE CALIDAD DE MONTERREY SA DE C Concepto del Pago: PAGO FACTURAS 6329 6354</t>
  </si>
  <si>
    <t>RNG PERFORACION SA D E CV Concepto del Pago: F 6416</t>
  </si>
  <si>
    <t>RED RECOLECTOR,SA DE CV Concepto del Pago: CONSTRUCTORA INVERMEX SA DE CV</t>
  </si>
  <si>
    <t>BRIDGESTONE NEUMATICOS DE MONTERRE Concepto del Pago: BRIDGESTONE NEUMATICOS DE MONTERREY SA D</t>
  </si>
  <si>
    <t xml:space="preserve">GASNGO MEXICO SA DE CV Concepto del Pago: FC00376949 </t>
  </si>
  <si>
    <t>Compra - Disposicion por POS por (4,700.00) mxn en OAKLAND STORE MTY MAHE</t>
  </si>
  <si>
    <t>Compra - Disposicion por POS por (311.00) mxn en INST CTRL VEHICULAR 30</t>
  </si>
  <si>
    <t>Compra - Disposicion por POS por (2,323.00) mxn en CADECO MIGUEL ALEMAN</t>
  </si>
  <si>
    <t>Retiro de ATM por (300.00) mxn en Rio Medio Veracruz Mx Tarjeta 5161020002057265</t>
  </si>
  <si>
    <t>Compra - Disposicion por POS por (1,496.40) mxn en DIESEL INTERNATIONAL</t>
  </si>
  <si>
    <t>Compra - Disposicion por POS por (990.76) mxn en CENT MANGUERAS Y ACCES</t>
  </si>
  <si>
    <t>Compra - Disposicion por POS por (2,572.01) mxn en 5161020001670530 SEG INBURSA </t>
  </si>
  <si>
    <t>Compra - Disposicion por POS por (6,565.31) mxn en 5161020001670530 SEG INBURSA</t>
  </si>
  <si>
    <t>Compra - Disposicion por POS por (6,163.21) mxn en 5161020001670530 SEG INBURSA</t>
  </si>
  <si>
    <t>Compra - Disposicion por POS por (1,526.56) mxn en 5161020001670530 SEG INBURSA</t>
  </si>
  <si>
    <t>Compra - Disposicion por POS por (7,056.28) mxn en 5161020001670530 SEG INBURSA</t>
  </si>
  <si>
    <t>Compra - Disposicion por POS por (436.00) mxn en GOB VER MOVIL</t>
  </si>
  <si>
    <t>Compra - Disposicion por POS por (4,542.32) mxn en 5161020003513506 VIVA AEROBUS CIB</t>
  </si>
  <si>
    <t>COMPANIA TOPO CHICO S DE RL DE CV Concepto del Pago: ARCA CONTINENTAL</t>
  </si>
  <si>
    <t> IDEALEASE ORIENTE  Concepto del Pago: IMT029358</t>
  </si>
  <si>
    <t>GASNGO MEXICO SA DE CV  Concepto del Pago: FC00376949</t>
  </si>
  <si>
    <t xml:space="preserve">FLORES SAN VICENTE KARINA  Concepto del Pago: PAGO </t>
  </si>
  <si>
    <t>Compra - Disposicion por POS por (2,716.91) mxn en 5161020003513506 LA LATINO SEG ECOM</t>
  </si>
  <si>
    <t>BACHOCO SA DE CV  Concepto del Pago: 1500671072</t>
  </si>
  <si>
    <t>INTEGRADORA DE INSUMOS DEL NORESTE S.A.  Concepto del Pago: Transferencia de INTEGRADORA DE INSUMOS</t>
  </si>
  <si>
    <t>RAGASA INDUSTRIAS SA DE CV  Concepto del Pago: 200469</t>
  </si>
  <si>
    <t> CONSTRUCTORA INVERMEX SA DE CV Concepto del Pago: TRASPASO BANCO DEL BAJIO2</t>
  </si>
  <si>
    <t>ZONE COMPRA S DE R L DE C V Concepto del Pago: AUTOZONE DE MEXICO S DE RL DE CV</t>
  </si>
  <si>
    <t>VALVULAS DE CALIDAD DE MONTERREY SA DE C Concepto del Pago: PAGO FACTURAS 6377 6401</t>
  </si>
  <si>
    <t>SISFLEX, SA DE CV Concepto del Pago: 6280</t>
  </si>
  <si>
    <t>GASNGO MEXICO SA DE CV  Concepto del Pago: FC00376749</t>
  </si>
  <si>
    <t>GASNGO MEXICO SA DE CV Concepto del Pago: FC00376749</t>
  </si>
  <si>
    <t>Compra - Disposicion por POS por (8,700.00) mxn en TURBO Y MAS</t>
  </si>
  <si>
    <t>TEF Recibido por 191,980.00 mxn pago Vernell BEmisor.BANORTE Ordenante VERNELL INDUSTRIES S A DE C</t>
  </si>
  <si>
    <t>Suc. bajioPago cuota obrero patronal Pago SIPARE TipoPago:por BajioNet REF. RPatronal:Y7815312108</t>
  </si>
  <si>
    <t>SECRETARIA DE FIANZAS Y TESORE  Concepto del Pago: 010000000000226834500939854234</t>
  </si>
  <si>
    <t>CONSTRUCTORA INVERMEX SA DE CV  Concepto del Pago: TRASPASO INVERMEX 2 BANCO DEL BAJIO</t>
  </si>
  <si>
    <t xml:space="preserve">JOSE LUIS GONZALEZ CORREA Concepto del Pago: RENTA </t>
  </si>
  <si>
    <t>PRESAJET S.A.P.I. DE C.V  Concepto del Pago: SPEI A INVERMEX</t>
  </si>
  <si>
    <t>KARINA SARAHI GARZA GARZA Concepto del Pago: PAGO FACT MTTO CLIMAS</t>
  </si>
  <si>
    <t>LOURDES ANABEL CORTES GUEVARA</t>
  </si>
  <si>
    <t xml:space="preserve">GASOLINERA LAS PALMAS SA DE CV Concepto del Pago: FACTURA </t>
  </si>
  <si>
    <t>GONHER DE MEXICO SA DE CV  Concepto del Pago: 1500005107</t>
  </si>
  <si>
    <t>GRUPO COLLADO SA DE CV  Concepto del Pago: 30382</t>
  </si>
  <si>
    <t>SOSA MONTERO IGNACIO Concepto del Pago: FACTURA</t>
  </si>
  <si>
    <t>GOMEZ FIGUEROA EDILSON ROBERTO Concepto del Pago: PAGO DE NOMINA</t>
  </si>
  <si>
    <t xml:space="preserve">MINDLINK SA DE CV  Concepto del Pago: PAGO </t>
  </si>
  <si>
    <t xml:space="preserve">MINDLINK SA DE CV Concepto del Pago: PAGO </t>
  </si>
  <si>
    <t>RECICLADORA INDUSTRI AL DE ACUMULADORES Concepto del Pago: 1500003493</t>
  </si>
  <si>
    <t>Pago de Servicios por (5,719.00) mxn Tel.Celular-TELCEL TELCEL INVERMEX</t>
  </si>
  <si>
    <t>GASOLINERA LAS PALMAS SA DE CV Concepto del Pago: FACTURA</t>
  </si>
  <si>
    <t>ARRENDADORA Y FACTOR BANORTE SA DE CV SO Concepto del Pago: Pago SPEI 13407458071</t>
  </si>
  <si>
    <t xml:space="preserve">SOSA MONTERO IGNACIO Concepto del Pago: FACTURA </t>
  </si>
  <si>
    <t> CONSTRUCTORA INVERMEX SA CV Concepto del Pago: TRASPASO A INVERMEX BANCOMER</t>
  </si>
  <si>
    <t>AB TRANSF SPEI PAGO DE CATO 002580427000320056</t>
  </si>
  <si>
    <t>ABONO TRANSFER / MAGOTTEAUX</t>
  </si>
  <si>
    <t>BEBIDAS MUNDIALES S DE RL DE CV  Concepto del Pago: DISTRIBUIDORA ARCA CONTINENTAL S DE RL D</t>
  </si>
  <si>
    <t> CONSTRUCTORA INVERME X SA DE CV  Concepto del Pago: TRASPASO A CUENTA DE INVERMEX BAJIO 2</t>
  </si>
  <si>
    <t>NACIONAL DE ALIMENTOS Y HELADOS SA DE CV Concepto del Pago: ARCA CONTINENTAL</t>
  </si>
  <si>
    <t>F6173</t>
  </si>
  <si>
    <t>V2-SARAI SOLIS</t>
  </si>
  <si>
    <t>F6155-F6195</t>
  </si>
  <si>
    <t>LUIS CASTILLO</t>
  </si>
  <si>
    <t>F5407</t>
  </si>
  <si>
    <t>F6285-F6287</t>
  </si>
  <si>
    <t>V1-LUIS CASTILLO</t>
  </si>
  <si>
    <t>F6392-F6393</t>
  </si>
  <si>
    <t>F6206</t>
  </si>
  <si>
    <t>F6263</t>
  </si>
  <si>
    <t>F6329-F6354</t>
  </si>
  <si>
    <t>F6416</t>
  </si>
  <si>
    <t>SARAI SOLIS</t>
  </si>
  <si>
    <t>F6132</t>
  </si>
  <si>
    <t>F6078</t>
  </si>
  <si>
    <t>F6276</t>
  </si>
  <si>
    <t>F6069</t>
  </si>
  <si>
    <t>F6444</t>
  </si>
  <si>
    <t>F6305</t>
  </si>
  <si>
    <t>F6245</t>
  </si>
  <si>
    <t>F6152</t>
  </si>
  <si>
    <t>F6377-F6401</t>
  </si>
  <si>
    <t>F6280</t>
  </si>
  <si>
    <t>F6214-F6215</t>
  </si>
  <si>
    <t>F6398</t>
  </si>
  <si>
    <t>V3-INVERMEX</t>
  </si>
  <si>
    <t>F6240-F6297</t>
  </si>
  <si>
    <t>F6320</t>
  </si>
  <si>
    <t>F5887-F5928</t>
  </si>
  <si>
    <t>F6204</t>
  </si>
  <si>
    <t>213/226</t>
  </si>
  <si>
    <t>F5923</t>
  </si>
  <si>
    <t>F6399-F6402-F6403</t>
  </si>
  <si>
    <t>PUE</t>
  </si>
  <si>
    <t>TESOFE INGRESOS FEDERALES REC Retiro de Recursos Pago de impuestos RFC</t>
  </si>
  <si>
    <t>Retiros miscelaneos por (500.00) mxn COMISION Mant y Admin TDN Adic</t>
  </si>
  <si>
    <t>Retiros miscelaneos por (80.00) mxn IVA COMISION</t>
  </si>
  <si>
    <t xml:space="preserve">QUALITAS CIA DE SEGURO Concepto del Pago: 3170040213 </t>
  </si>
  <si>
    <t>FABRICANTES DE EQUIP OS PARA REFRIGERACI  Concepto del Pago: 619SPEI001956</t>
  </si>
  <si>
    <t xml:space="preserve">GASNGO MEXICO SA DE CV  Concepto del Pago: FC00376949 </t>
  </si>
  <si>
    <t>Compra - Disposicion por POS por (1,179.72) mxn en 5161020001670530 SERV ASPEL COM</t>
  </si>
  <si>
    <t>Compra - Disposicion por POS por (2,055.03) mxn en SIERRA NORTE 2</t>
  </si>
  <si>
    <t>Compra - Disposicion por POS por (2,361.76) mxn en MALDONADO PARTES Y S</t>
  </si>
  <si>
    <t>Compra - Disposicion por POS por (4,461.74) mxn en SIERRA NORTE 2</t>
  </si>
  <si>
    <t>SISFLEX, SA DE CV  Concepto del Pago: 6306</t>
  </si>
  <si>
    <t>Compra - Disposicion por POS por (2,568.83) mxn en JOMAR GP2</t>
  </si>
  <si>
    <t>F6262</t>
  </si>
  <si>
    <t>LUIS SOTO-INVERMEX</t>
  </si>
  <si>
    <t>F6306</t>
  </si>
  <si>
    <t>PACCAR FINANCIAL MEXICO SA DE Aut.</t>
  </si>
  <si>
    <t>PACCAR FINANCIAL MEXICO SA DE Aut. Concepto del Pago: 020001197088</t>
  </si>
  <si>
    <t>RAGASA INDUSTRIAS SA DE CV Concepto del Pago: 201143</t>
  </si>
  <si>
    <t>I.N.G.E.T.E.K.N.O.S. ESTRUCTURALES SA D Concepto del Pago: ABONO A CUENTA DE CH</t>
  </si>
  <si>
    <t>F6342</t>
  </si>
  <si>
    <t>F6407-F6420-F6461</t>
  </si>
  <si>
    <t>RECICLADORA INDUSTRI AL DE ACUMULADORES Concepto del Pago: 1500003576</t>
  </si>
  <si>
    <t xml:space="preserve">SOSA MONTERO IGNACIO  Concepto del Pago: FACTURA </t>
  </si>
  <si>
    <t>GONHER DE MEXICO SA DE CV  Concepto del Pago: 1500005422</t>
  </si>
  <si>
    <t xml:space="preserve">GASNGO MEXICO SA DE CV Concepto del Pago: FC00376949 </t>
  </si>
  <si>
    <t>F5956-F5958-F5987</t>
  </si>
  <si>
    <t>F5946</t>
  </si>
  <si>
    <t>DEP CHEQ N CGO / DENES</t>
  </si>
  <si>
    <t>F6343</t>
  </si>
  <si>
    <t>F6129-F6207</t>
  </si>
  <si>
    <t>F6309</t>
  </si>
  <si>
    <t>F6128</t>
  </si>
  <si>
    <t>F6261</t>
  </si>
  <si>
    <t>F6217-F6232</t>
  </si>
  <si>
    <t>F6413</t>
  </si>
  <si>
    <t>F6464</t>
  </si>
  <si>
    <t>F6432</t>
  </si>
  <si>
    <t>F6476</t>
  </si>
  <si>
    <t>HECTOR GZZ</t>
  </si>
  <si>
    <t>F6382-F6385</t>
  </si>
  <si>
    <t>F6269-F6278</t>
  </si>
  <si>
    <t>F6209</t>
  </si>
  <si>
    <t>F5952</t>
  </si>
  <si>
    <t>F6492</t>
  </si>
  <si>
    <t>F6372</t>
  </si>
  <si>
    <t>Retiro por domiciliacion GM FINANCIAL DE MEXICO SA DE CV RefB[5107320]</t>
  </si>
  <si>
    <t>TEF Recibido por 6,322.00 mxn INV6299 BEmisor.BANORTE Ordenante KAYAKU SAFETY SYSTEM S DE M</t>
  </si>
  <si>
    <t>VALVULAS DE CALIDAD DE MONTERREY SA DE C Concepto del Pago: PAGO FACTURAS VACAMSA</t>
  </si>
  <si>
    <t>RYDER CAPITAL  Concepto del Pago: 34060</t>
  </si>
  <si>
    <t>PLANOS Y PROYECTOS DELCO Aut.</t>
  </si>
  <si>
    <t>COMERCIALIZADORA DE MANGUERAS Aut.</t>
  </si>
  <si>
    <t>AUTOELECTRICA FIRO SA DE CV Aut.</t>
  </si>
  <si>
    <t>IMPORT EXPORT AIII SA DE CV Aut.</t>
  </si>
  <si>
    <t>HOME DEPOT MEXICO S DE RL DE C Aut.</t>
  </si>
  <si>
    <t>GALVAN DOMINGO Aut.</t>
  </si>
  <si>
    <t>SILVA PONCE MARIA DEL ROSARIO Aut.</t>
  </si>
  <si>
    <t>COMERCIALIZADORA NEHIRO DE CH Suc. bolivar F10905 10918 11071 Aut. 253811</t>
  </si>
  <si>
    <t>RECICLAJES Y DESTILADOS MTY Aut</t>
  </si>
  <si>
    <t>RECICLAJES GAP SAPI DE CV Suc. contry F3588 Aut. 255351</t>
  </si>
  <si>
    <t>JOSE RAFAEL DEVEZA MENDEZ Aut.</t>
  </si>
  <si>
    <t>LOPEZ WALLE EDUARDO Aut</t>
  </si>
  <si>
    <t>F6299</t>
  </si>
  <si>
    <t>F6404-F6425-F6431</t>
  </si>
  <si>
    <t>F6341-F6346-F6349</t>
  </si>
  <si>
    <t>F6236</t>
  </si>
  <si>
    <t>F6339</t>
  </si>
  <si>
    <t>F6446-F6447</t>
  </si>
  <si>
    <t>NO APLICA COMISION</t>
  </si>
  <si>
    <t>GASNGO MEXICO SA DE CV</t>
  </si>
  <si>
    <t>Compra - Disposicion por POS por (1,537.00) mxn en OFFICE DEPOT CORALES</t>
  </si>
  <si>
    <t>CONSTRUCTORA INVERME X SA DE CV  Concepto del Pago: TRASPASO A CUENTA DE INVERMEX BAJIO 2</t>
  </si>
  <si>
    <t xml:space="preserve">RECUPERACIONES IND AGUIRRE Concepto del Pago: ANTICIPO </t>
  </si>
  <si>
    <t>Compra - Disposicion por POS por (1,921.77) mxn en 5161020003513506 VIVA AEROBUS CIB</t>
  </si>
  <si>
    <t>Compra - Disposicion por POS por (1,810.55) mxn en 5161020003513506 VIVA AEROBUS CIB </t>
  </si>
  <si>
    <t>TECNO MAIZ SA DE CV Concepto del Pago: 665050000078992023001</t>
  </si>
  <si>
    <t>CONSTRUCTORA INVERME X SA DE CV Concepto del Pago: TRASPASO A CUENTA DE INVERMEX BAJIO 2</t>
  </si>
  <si>
    <t>OES ENCLOSURES MANUFACTURING MEXIC  Concepto del Pago: 6070 TO 6308</t>
  </si>
  <si>
    <t>TRANSMINERALES ZARFER SA DE CV Concepto del Pago: FCP1546</t>
  </si>
  <si>
    <t>SYEGPS SA DE CV Concepto del Pago: F35561</t>
  </si>
  <si>
    <t xml:space="preserve">SERVIPROF DIGITAL S.A DE C.V. Concepto del Pago: F4189 </t>
  </si>
  <si>
    <t xml:space="preserve">EMMANUEL CAZARES VIDAL Concepto del Pago: F624 </t>
  </si>
  <si>
    <t>IDEALEASE ORIENTE Concepto del Pago: F- IMT029608 IMT029612</t>
  </si>
  <si>
    <t xml:space="preserve">OCHOA GARCIA MINERVA D Concepto del Pago: F703 </t>
  </si>
  <si>
    <t>Retiro de ATM por (6,200.00) mxn en Lincoln Nuevo Leon Mx </t>
  </si>
  <si>
    <t>Compra - Disposicion por POS por (2,806.00) mxn en 5161020003513506 AEROMEXICO WEB</t>
  </si>
  <si>
    <t>Entrega de Recursos por 1,605.71 mxn de la cuenta 22537294 Cheqsi-1 Suc. contry DEVOLUCION DE PAGO F 3588</t>
  </si>
  <si>
    <t xml:space="preserve">CENTRO DE RADIODIAGNOSTICO LIN Concepto del Pago: F-819, F-1039 </t>
  </si>
  <si>
    <t>Compra - Disposicion por POS por (2,712.67) mxn en SIERRA NORTE 2</t>
  </si>
  <si>
    <t xml:space="preserve">KASE SOLUCIONES INTEGRALES   Concepto del Pago: F 3007 </t>
  </si>
  <si>
    <t>Compra - Disposicion por POS por (465.00) mxn en 5161020003513506 VIVA AEROBUS CIB</t>
  </si>
  <si>
    <t xml:space="preserve">OPERADORA DE RELLENOS SANITARI Concepto del Pago: F11740 </t>
  </si>
  <si>
    <t>GASOLINERA LAS PALMAS SA DE CV Concepto del Pago: FACTURA</t>
  </si>
  <si>
    <t>SISFLEX, SA DE CV Concepto del Pago: 6323 6348 6364</t>
  </si>
  <si>
    <t>Compra - Disposicion por POS por (1,362.07) mxn en TRACTO REF ALLENDE GPE</t>
  </si>
  <si>
    <t>Compra - Disposicion por POS por (4,792.85) mxn en JOMAR GP2</t>
  </si>
  <si>
    <t>CONSTRUCTORA INVERMEX SA DE CV  Concepto del Pago: TRASPASO A INVERMEX 2 BAJIO</t>
  </si>
  <si>
    <t>ROSA ELVA MONTEMAYOR QUIROGA Concepto del Pago: F37152 37229 37264 37277</t>
  </si>
  <si>
    <t>KASE SOLUCIONES INTEGRALES Concepto del Pago: F3001</t>
  </si>
  <si>
    <t> JG FERRETERA SA DE CV  Concepto del Pago: FACT</t>
  </si>
  <si>
    <t>VAZQUEZ VILLARREAL SAUL Concepto del Pago: F690</t>
  </si>
  <si>
    <t>RECICLADORA INDUSTRI AL DE ACUMULADORES  Concepto del Pago: 1500003671</t>
  </si>
  <si>
    <t>F6015</t>
  </si>
  <si>
    <t>F6525</t>
  </si>
  <si>
    <t>F6426</t>
  </si>
  <si>
    <t>F6302</t>
  </si>
  <si>
    <t>F6332-F6333-F6334</t>
  </si>
  <si>
    <t>F6326-F6366</t>
  </si>
  <si>
    <t>F6337-F6338</t>
  </si>
  <si>
    <t>F6323-F6348-F6364</t>
  </si>
  <si>
    <t>V3-LUIS SOTO</t>
  </si>
  <si>
    <t>F5971-F6001-F6021</t>
  </si>
  <si>
    <t>F6367</t>
  </si>
  <si>
    <t>F6070 A F6308</t>
  </si>
  <si>
    <t>INTEGRADORA DE INSUMOS DEL NORESTE S.A  Concepto del Pago: Transferencia de INTEGRADORA DE INSUMOS</t>
  </si>
  <si>
    <t>INST TECNOLOGICO Y D E ESTUDIOS SUPERIOR Concepto del Pago: ITESM 6000068066</t>
  </si>
  <si>
    <t>LOGISTICA AGROINDUSTRIAL Y COMERCIAL DEL Concepto del Pago: TRANSFERENCIA DE FONDOS</t>
  </si>
  <si>
    <t>RAGASA INDUSTRIAS SA DE CV  Concepto del Pago: 201973</t>
  </si>
  <si>
    <t>PACCAR FINANCIAL MEXICO S A DE C Concepto del Pago: PFMOL20230928041</t>
  </si>
  <si>
    <t>F6494</t>
  </si>
  <si>
    <t>F6289-F6380-F6448</t>
  </si>
  <si>
    <t>F6526</t>
  </si>
  <si>
    <t>F6281-F6284</t>
  </si>
  <si>
    <t>F6505-F6522</t>
  </si>
  <si>
    <t>ARRENDADORA Y FACTOR BANORTE SA DE CV SO Concepto del Pago: Pago SPEI 13449058071</t>
  </si>
  <si>
    <t>DEP CHEQ N CGO</t>
  </si>
  <si>
    <t>F6359-F6384</t>
  </si>
  <si>
    <t>VERACRUZ</t>
  </si>
  <si>
    <t>F6271</t>
  </si>
  <si>
    <t>F6310-F6328</t>
  </si>
  <si>
    <t> PACCAR FINANCIAL MEXICO SA DE Concepto del Pago: 020200119708</t>
  </si>
  <si>
    <t>PACCAR FINANCIAL MEXICO SA DE Concepto del Pago: 0202001197088</t>
  </si>
  <si>
    <t>PACCAR FINANCIAL MEXICO SA DE Concepto del Pago: 0202001197088</t>
  </si>
  <si>
    <t>VALVULAS DE CALIDAD DE MONTERREY SA DE C Concepto del Pago: PAGO FACTURA 6465</t>
  </si>
  <si>
    <t xml:space="preserve">PLANOS Y PROYECTOS DELCO Concepto del Pago: LIQ DE FACT </t>
  </si>
  <si>
    <t>SERVICIOS DE AGUA Y DRENAJE DE Concepto del Pago: NIS 6059770</t>
  </si>
  <si>
    <t xml:space="preserve">PACCAR FINANCIAL MEXICO SA DE Concepto del Pago: 0202001197088 </t>
  </si>
  <si>
    <t>OPERADORA DE RELLENOS SANITARI Concepto del Pago: F 11747</t>
  </si>
  <si>
    <t>JOSE RAFAEL DEVEZA MENDEZ Concepto del Pago: DEVOLUCION DE PRESTAMO</t>
  </si>
  <si>
    <t> AUTOELECTRICA FIRO SA DE CV Concepto del Pago: FACTURAS</t>
  </si>
  <si>
    <t>COMERCIALIZADORA DE MANGUERAS Concepto del Pago: FACTURAS</t>
  </si>
  <si>
    <t xml:space="preserve">IMPORT EXPORT AIII SA DE CV Concepto del Pago: FACT </t>
  </si>
  <si>
    <t>TREN MOTIZ CENTRO DE SERVICIO Concepto del Pago: FACT</t>
  </si>
  <si>
    <t>TORRES ZUIGA ALMA DELIA Concepto del Pago: FACT</t>
  </si>
  <si>
    <t xml:space="preserve">ABASTECEDORA DE OFICINAS SA CV  Concepto del Pago: 4065132 </t>
  </si>
  <si>
    <t>CONSTRUCTORA INVERMEX SA DE CV Concepto del Pago: TRASPASO A INVERMEX BAJIO 2</t>
  </si>
  <si>
    <t>CENTRO LLANTERO RAGA SA DE CV Concepto del Pago: FACT</t>
  </si>
  <si>
    <t>LOURDES ANABEL CORTES GUEVARA Concepto del Pago: DEVOLUCION DE PESTAMO</t>
  </si>
  <si>
    <t>Compra - Disposicion por POS por (5,441.00) mxn en HOTEL SAFI CENTRO C1</t>
  </si>
  <si>
    <t>F6205</t>
  </si>
  <si>
    <t>F6465</t>
  </si>
  <si>
    <t>BALDEMAR GARCIA TRUJILLO Concepto del Pago: F1869</t>
  </si>
  <si>
    <t>CONSTRUCTORA INVERMEX SA CV   Concepto del Pago: TRASPASO A BANCOMER INVERMEX</t>
  </si>
  <si>
    <t>BALDEMAR GARCIA TRUJILLO Concepto del Pago: F</t>
  </si>
  <si>
    <t> KARLA JANETH ELIZONDO GARZA Concepto del Pago: PENSION ALIMENTICIA OMAR</t>
  </si>
  <si>
    <t> GASNGO MEXICO SA DE CV Concepto del Pago: FC00376949</t>
  </si>
  <si>
    <t xml:space="preserve">PLANOS Y PROYECTOS DELCO  Concepto del Pago: LIQ DE FACTURA </t>
  </si>
  <si>
    <t>RODRIGUEZ RAMIREZ MANUEL Concepto del Pago: F 454</t>
  </si>
  <si>
    <t>COMERCIALIZADORA NEHIRO DE CH F11102 Aut. 264982</t>
  </si>
  <si>
    <t>ARTIGRAF SA DE CV</t>
  </si>
  <si>
    <t>T20 SPEI RECIBIDOSANTANDE PAGO IFM INSTANT FOODS DE MEXICO SA DE CV</t>
  </si>
  <si>
    <t>H09 COBRO AUTOMATICO RECIBO PREST. GRAL</t>
  </si>
  <si>
    <t xml:space="preserve">T09 TEF RECIBIDO BANORTE Pago Facturas </t>
  </si>
  <si>
    <t>T20 SPEI RECIBIDOBANORTE PREFAB SOLUTIONS SA DE CV</t>
  </si>
  <si>
    <t>C07 DEP.CHEQUES DE OTRO BANCO SEP12 14:45 MEXICO</t>
  </si>
  <si>
    <t>N06 PAGO CUENTA DE TERCERO 11,600.00
BNET 0450090808 RENTA DE PIPA Ref. 0032600014</t>
  </si>
  <si>
    <t>T09 TEF RECIBIDO BANORTE 7050319f-6382-6385 Ref. 2677705881 072</t>
  </si>
  <si>
    <t>T09 TEF RECIBIDO BANORTE 6,960.00
7042385Pago Facturas Ref. 2677757283 072</t>
  </si>
  <si>
    <t>G30 RECIBO NO. Ref. P0QAMB1801DD</t>
  </si>
  <si>
    <t>G34 PAGO VIDA CREDITO PYME Ref. P017MB70005Y</t>
  </si>
  <si>
    <t>T20 SPEI RECIBIDOSANTANDER 5488065TRASPASO A INVERMEX BANCOMER Ref. 0181906827 014</t>
  </si>
  <si>
    <t>T20 SPEI RECIBIDOBAJIO 0150923TRASPASO A INVERMEX BANCOMER Ref. 0181964667 030</t>
  </si>
  <si>
    <t>T20 SPEI RECIBIDOBANORTE PAGO FACTURA 6PREFAB SOLUTIONS SA DE CV</t>
  </si>
  <si>
    <t>N06 PAGO CUENTA DE TERCERO PRESTAMO GRAL</t>
  </si>
  <si>
    <t>N06 PAGO CUENTA DE TERCERO BNET 1574957281 PRESTAMO GRAL Ref. 0003195018</t>
  </si>
  <si>
    <t>N06 PAGO CUENTA DE TERCERO BNET 2903708896 NOMINA Ref. 0003195037</t>
  </si>
  <si>
    <t>TJ3 SITH200INV6209 ARTIGRAF SA DE CV 1760300 Ref. 834140956105810</t>
  </si>
  <si>
    <t>R01 PAGO DE NOMINA CONSTRUCTORA INVERME X SA DE CV Ref. IN 4206576575</t>
  </si>
  <si>
    <t>N06 PAGO CUENTA DE TERCERO BNET 1525218670 PRESTAMO GRAL Ref. 0061045013</t>
  </si>
  <si>
    <t>T20 SPEI RECIBIDOBANAMEX 0911092INV5952 HERSMEX S DE RL DE CV</t>
  </si>
  <si>
    <t>T20 SPEI RECIBIDOAZTECA 0248945pago por servicio de desasolve SANTIAGO DIAZ APOLINAR</t>
  </si>
  <si>
    <t>T17 SPEI ENVIADO BAJIO 0190923TRASPASO A CUENTA DE INVERMEX 2 Ref. 0032783316 030</t>
  </si>
  <si>
    <t>N06 PAGO CUENTA DE TERCERO BNET 1525218662 PRESTAMO GRAL Ref. 0045214010</t>
  </si>
  <si>
    <t>T20 SPEI RECIBIDOBANAMEX 0424435INV6372 HERSMEX S DE RL DE CV</t>
  </si>
  <si>
    <t>S40 IVA COM SERV BCA INTERNET Ref. IVA COM SERV BC</t>
  </si>
  <si>
    <t>S39 SERV BANCA INTERNET Ref. OPS SERV BCA IN</t>
  </si>
  <si>
    <t>S39 SERV BANCA INTERNET Ref. SERV BCA INTERN</t>
  </si>
  <si>
    <t>T20 SPEI RECIBIDOBANREGIO 0009511FAC 6339 AGRONUTRIENTES DEL NORTE S.A. DE C.V.</t>
  </si>
  <si>
    <t>T09 TEF RECIBIDO BANORTE 7132031f-6446-6447 Ref. 2681407400 072</t>
  </si>
  <si>
    <t>N06 PAGO CUENTA DE TERCERO BNET 1574957281 PRESTAMO GRAL Ref. 0022465012</t>
  </si>
  <si>
    <t>TJ3 SITH200INV6302 ARTIGRAF SA DE CV 1760300 Ref. 837140315177950</t>
  </si>
  <si>
    <t>T17 SPEI ENVIADO BAJIO TRASPASO A CUENTA DE INVERMEX Ref. 0033777170 030CONSTRUCTORA INVERMEX SA DE CV</t>
  </si>
  <si>
    <t>T17 SPEI ENVIADO BAJIO 0250923TRASPASO A CUENTA DE INVERMEX 2 CONSTRUCTORA INVERMEX SA DE CV</t>
  </si>
  <si>
    <t>T20 SPEI RECIBIDOBANAMEX 0076924INV6015 HERSMEX S DE RL DE CV</t>
  </si>
  <si>
    <t>T20 SPEI RECIBIDOBANORTE PAGO FACTURA INV 6525 CENTRO LLANTERO RAGA SA DE CV</t>
  </si>
  <si>
    <t>T17 SPEI ENVIADO STP ASEGURADORA INSURGENTES</t>
  </si>
  <si>
    <t>C07 DEP.CHEQUES DE OTRO BANCO C07 Ref. 70087321965</t>
  </si>
  <si>
    <t>T17 SPEI ENVIADO AFIRME 0270923156B6A7 Ref. 0034425270 062</t>
  </si>
  <si>
    <t>T22 SPEI DEVUELTOAFIRME 419,710.77 0270923156B6A7 Ref. 0034425270 062</t>
  </si>
  <si>
    <t>M97 DEPOSITO CHEQUE BBVA</t>
  </si>
  <si>
    <t>T17 SPEI ENVIADO AFIRME 0280923FACTURA PROYECTOS INTEG MEDIO AMBIENTE</t>
  </si>
  <si>
    <t>T20 SPEI RECIBIDOBAJIO 10280923TRASPASO A BANCOMER INVERMEX Ref. 0126014338 030</t>
  </si>
  <si>
    <t>N06 PAGO CUENTA DE TERCERO BNET 1528567951 PRESTAMO GRAL Ref. 0067103010</t>
  </si>
  <si>
    <t>N06 PAGO CUENTA DE TERCERO BNET 1574957281 PRESTAMO GRAL Ref. 0067103016</t>
  </si>
  <si>
    <t>T09 TEF RECIBIDO BANORTE 7219105Pago Facturas Ref. 2688130303 072</t>
  </si>
  <si>
    <t>T17 SPEI ENVIADO BAJIO 0290923TRASPASO A CUENTA DE INVERMEX 2 CONSTRUCTORA INVERMEX SA DE CV</t>
  </si>
  <si>
    <t>T17 SPEI ENVIADO BAJIO 0010923TRASPASO A CUENTA DE INVERMEX 2</t>
  </si>
  <si>
    <t>SAT 5/10</t>
  </si>
  <si>
    <t>F6450-F6452-F6451-F6449</t>
  </si>
  <si>
    <t>PAGO TRAN SPEI TRASPASO A INVERMEX BAJIO 2 REF 0000000</t>
  </si>
  <si>
    <t>PAGO TRAN SPEI TRASPASO A INVERMEX BANCOMER REF 0000000</t>
  </si>
  <si>
    <t>PAGO TRAN SPEI TRASPASO BANCO DEL BAJIO2 REF 0000000</t>
  </si>
  <si>
    <t>PAGO TRAN SPEI TRASPASO INVERMEX 2 BANCO DEL BAJIO REF 0000000</t>
  </si>
  <si>
    <t>PAGO TRAN SPEI TRASPASO A INVERMEX 2 BAJIO REF 0000000</t>
  </si>
  <si>
    <t>COM MEM E-PYM / MEMBRESIA</t>
  </si>
  <si>
    <t>IVA COMISION / MEMBRESIA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</si>
</sst>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6" fontId="28" fillId="0" borderId="40" xfId="0" applyNumberFormat="1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16" fontId="35" fillId="0" borderId="36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4" fontId="30" fillId="0" borderId="4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16" fontId="26" fillId="0" borderId="0" xfId="0" applyNumberFormat="1" applyFont="1" applyFill="1" applyAlignment="1">
      <alignment horizontal="center"/>
    </xf>
    <xf numFmtId="16" fontId="28" fillId="0" borderId="40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" fontId="26" fillId="0" borderId="40" xfId="0" applyNumberFormat="1" applyFont="1" applyFill="1" applyBorder="1" applyAlignment="1">
      <alignment horizontal="center" vertical="center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23" fillId="0" borderId="36" xfId="44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16" fontId="37" fillId="0" borderId="3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35" fillId="45" borderId="36" xfId="0" applyFont="1" applyFill="1" applyBorder="1" applyAlignment="1">
      <alignment horizontal="center" vertical="center" wrapText="1"/>
    </xf>
    <xf numFmtId="0" fontId="35" fillId="45" borderId="37" xfId="0" applyFont="1" applyFill="1" applyBorder="1" applyAlignment="1">
      <alignment horizontal="center" vertical="center"/>
    </xf>
    <xf numFmtId="0" fontId="26" fillId="45" borderId="0" xfId="0" applyFont="1" applyFill="1" applyAlignment="1">
      <alignment horizontal="center"/>
    </xf>
    <xf numFmtId="0" fontId="16" fillId="45" borderId="36" xfId="0" applyFont="1" applyFill="1" applyBorder="1" applyAlignment="1">
      <alignment horizontal="center" vertical="center" wrapText="1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7" xfId="0" applyFont="1" applyFill="1" applyBorder="1" applyAlignment="1">
      <alignment horizontal="center" vertical="center"/>
    </xf>
    <xf numFmtId="0" fontId="26" fillId="45" borderId="40" xfId="0" applyFont="1" applyFill="1" applyBorder="1" applyAlignment="1">
      <alignment horizontal="center" vertical="center"/>
    </xf>
    <xf numFmtId="0" fontId="37" fillId="45" borderId="36" xfId="0" applyFont="1" applyFill="1" applyBorder="1" applyAlignment="1">
      <alignment horizontal="center" vertical="center"/>
    </xf>
    <xf numFmtId="0" fontId="37" fillId="45" borderId="36" xfId="0" applyFont="1" applyFill="1" applyBorder="1" applyAlignment="1">
      <alignment horizontal="center" vertical="center" wrapText="1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/>
    </xf>
    <xf numFmtId="0" fontId="18" fillId="46" borderId="36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0" fontId="26" fillId="46" borderId="0" xfId="0" applyFont="1" applyFill="1" applyAlignment="1">
      <alignment horizontal="center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7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37" fillId="47" borderId="36" xfId="0" applyFont="1" applyFill="1" applyBorder="1" applyAlignment="1">
      <alignment horizontal="left" vertical="center"/>
    </xf>
    <xf numFmtId="0" fontId="35" fillId="47" borderId="36" xfId="0" applyFont="1" applyFill="1" applyBorder="1" applyAlignment="1">
      <alignment horizontal="center" vertical="center" wrapText="1"/>
    </xf>
    <xf numFmtId="0" fontId="37" fillId="47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962"/>
  <sheetViews>
    <sheetView showGridLines="0" zoomScale="110" zoomScaleNormal="110" workbookViewId="0">
      <pane ySplit="4" topLeftCell="A157" activePane="bottomLeft" state="frozenSplit"/>
      <selection pane="bottomLeft" activeCell="B151" sqref="B151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2" bestFit="1" customWidth="1"/>
    <col min="5" max="5" width="13.140625" style="5" bestFit="1" customWidth="1"/>
    <col min="6" max="6" width="18" style="9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1" ht="26.25" x14ac:dyDescent="0.25">
      <c r="A1" s="244" t="s">
        <v>32</v>
      </c>
      <c r="B1" s="244"/>
      <c r="C1" s="244"/>
      <c r="D1" s="244"/>
      <c r="E1" s="244"/>
      <c r="F1" s="244"/>
      <c r="G1" s="244"/>
      <c r="H1" s="244"/>
      <c r="I1" s="244"/>
    </row>
    <row r="2" spans="1:11" s="2" customFormat="1" x14ac:dyDescent="0.25">
      <c r="A2" s="245" t="s">
        <v>2</v>
      </c>
      <c r="B2" s="245"/>
      <c r="C2" s="245"/>
      <c r="D2" s="245"/>
      <c r="E2" s="245"/>
      <c r="F2" s="245"/>
      <c r="G2" s="245"/>
      <c r="H2" s="245"/>
      <c r="I2" s="245"/>
      <c r="J2" s="205">
        <v>17871.25</v>
      </c>
    </row>
    <row r="3" spans="1:11" s="2" customFormat="1" x14ac:dyDescent="0.25">
      <c r="A3" s="246" t="s">
        <v>39</v>
      </c>
      <c r="B3" s="246"/>
      <c r="C3" s="246"/>
      <c r="D3" s="246"/>
      <c r="E3" s="246"/>
      <c r="F3" s="246"/>
      <c r="G3" s="246"/>
      <c r="H3" s="246"/>
      <c r="I3" s="246"/>
    </row>
    <row r="4" spans="1:11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1" s="9" customFormat="1" x14ac:dyDescent="0.25">
      <c r="A5" s="80" t="s">
        <v>30</v>
      </c>
      <c r="B5" s="81" t="s">
        <v>13</v>
      </c>
      <c r="C5" s="100" t="s">
        <v>29</v>
      </c>
      <c r="D5" s="100">
        <v>0</v>
      </c>
      <c r="E5" s="82">
        <v>6369.52</v>
      </c>
      <c r="F5" s="83"/>
      <c r="G5" s="84"/>
      <c r="H5" s="85"/>
      <c r="I5" s="86"/>
      <c r="J5" s="87"/>
    </row>
    <row r="6" spans="1:11" x14ac:dyDescent="0.25">
      <c r="A6" s="98">
        <v>45170</v>
      </c>
      <c r="B6" s="88" t="s">
        <v>40</v>
      </c>
      <c r="C6" s="100">
        <v>2900</v>
      </c>
      <c r="D6" s="100">
        <v>0</v>
      </c>
      <c r="E6" s="99">
        <f>E5-C6+D6</f>
        <v>3469.5200000000004</v>
      </c>
      <c r="F6" s="83"/>
      <c r="G6" s="84"/>
      <c r="H6" s="85"/>
      <c r="I6" s="85"/>
      <c r="J6" s="90"/>
    </row>
    <row r="7" spans="1:11" ht="30" x14ac:dyDescent="0.25">
      <c r="A7" s="98">
        <v>45170</v>
      </c>
      <c r="B7" s="88" t="s">
        <v>41</v>
      </c>
      <c r="C7" s="100">
        <v>0</v>
      </c>
      <c r="D7" s="100">
        <v>5000</v>
      </c>
      <c r="E7" s="89">
        <f t="shared" ref="E7:E31" si="0">E6-C7+D7</f>
        <v>8469.52</v>
      </c>
      <c r="F7" s="83"/>
      <c r="G7" s="84"/>
      <c r="H7" s="85"/>
      <c r="I7" s="85"/>
      <c r="J7" s="83"/>
    </row>
    <row r="8" spans="1:11" x14ac:dyDescent="0.25">
      <c r="A8" s="98">
        <v>45173</v>
      </c>
      <c r="B8" s="88" t="s">
        <v>42</v>
      </c>
      <c r="C8" s="100">
        <v>0</v>
      </c>
      <c r="D8" s="214">
        <v>28652</v>
      </c>
      <c r="E8" s="99">
        <f t="shared" si="0"/>
        <v>37121.520000000004</v>
      </c>
      <c r="F8" s="83">
        <v>139</v>
      </c>
      <c r="G8" s="84">
        <v>45173</v>
      </c>
      <c r="H8" s="85">
        <v>2798</v>
      </c>
      <c r="I8" s="237" t="s">
        <v>117</v>
      </c>
      <c r="J8" s="230" t="s">
        <v>118</v>
      </c>
    </row>
    <row r="9" spans="1:11" x14ac:dyDescent="0.25">
      <c r="A9" s="98">
        <v>45174</v>
      </c>
      <c r="B9" s="88" t="s">
        <v>43</v>
      </c>
      <c r="C9" s="100">
        <v>24117</v>
      </c>
      <c r="D9" s="100">
        <v>0</v>
      </c>
      <c r="E9" s="89">
        <f t="shared" si="0"/>
        <v>13004.520000000004</v>
      </c>
      <c r="F9" s="83"/>
      <c r="G9" s="84"/>
      <c r="H9" s="85"/>
      <c r="I9" s="85"/>
      <c r="J9" s="83"/>
    </row>
    <row r="10" spans="1:11" x14ac:dyDescent="0.25">
      <c r="A10" s="98">
        <v>45174</v>
      </c>
      <c r="B10" s="88" t="s">
        <v>44</v>
      </c>
      <c r="C10" s="100">
        <v>840</v>
      </c>
      <c r="D10" s="100">
        <v>0</v>
      </c>
      <c r="E10" s="99">
        <f t="shared" si="0"/>
        <v>12164.520000000004</v>
      </c>
      <c r="F10" s="83"/>
      <c r="G10" s="84"/>
      <c r="H10" s="85"/>
      <c r="I10" s="85"/>
      <c r="J10" s="83"/>
    </row>
    <row r="11" spans="1:11" ht="30" x14ac:dyDescent="0.25">
      <c r="A11" s="98">
        <v>45174</v>
      </c>
      <c r="B11" s="88" t="s">
        <v>45</v>
      </c>
      <c r="C11" s="100">
        <v>0</v>
      </c>
      <c r="D11" s="214">
        <v>12180</v>
      </c>
      <c r="E11" s="89">
        <f t="shared" si="0"/>
        <v>24344.520000000004</v>
      </c>
      <c r="F11" s="83">
        <v>163</v>
      </c>
      <c r="G11" s="84">
        <v>45174</v>
      </c>
      <c r="H11" s="85">
        <v>2799</v>
      </c>
      <c r="I11" s="237" t="s">
        <v>119</v>
      </c>
      <c r="J11" s="230" t="s">
        <v>118</v>
      </c>
    </row>
    <row r="12" spans="1:11" x14ac:dyDescent="0.25">
      <c r="A12" s="98">
        <v>45174</v>
      </c>
      <c r="B12" s="88" t="s">
        <v>46</v>
      </c>
      <c r="C12" s="100">
        <v>0</v>
      </c>
      <c r="D12" s="100">
        <v>8000</v>
      </c>
      <c r="E12" s="99">
        <f t="shared" si="0"/>
        <v>32344.520000000004</v>
      </c>
      <c r="F12" s="195"/>
      <c r="G12" s="196"/>
      <c r="H12" s="193"/>
      <c r="I12" s="193"/>
      <c r="J12" s="195"/>
    </row>
    <row r="13" spans="1:11" x14ac:dyDescent="0.25">
      <c r="A13" s="98">
        <v>45174</v>
      </c>
      <c r="B13" s="88" t="s">
        <v>47</v>
      </c>
      <c r="C13" s="100">
        <v>25000</v>
      </c>
      <c r="D13" s="100">
        <v>0</v>
      </c>
      <c r="E13" s="89">
        <f t="shared" si="0"/>
        <v>7344.5200000000041</v>
      </c>
      <c r="F13" s="195"/>
      <c r="G13" s="196"/>
      <c r="H13" s="193"/>
      <c r="I13" s="191"/>
      <c r="J13" s="195"/>
    </row>
    <row r="14" spans="1:11" x14ac:dyDescent="0.25">
      <c r="A14" s="98">
        <v>45175</v>
      </c>
      <c r="B14" s="88" t="s">
        <v>48</v>
      </c>
      <c r="C14" s="100">
        <v>6591.55</v>
      </c>
      <c r="D14" s="100">
        <v>0</v>
      </c>
      <c r="E14" s="99">
        <f t="shared" si="0"/>
        <v>752.97000000000389</v>
      </c>
      <c r="F14" s="195"/>
      <c r="G14" s="196"/>
      <c r="H14" s="193"/>
      <c r="I14" s="193"/>
      <c r="J14" s="195"/>
    </row>
    <row r="15" spans="1:11" x14ac:dyDescent="0.25">
      <c r="A15" s="98">
        <v>45175</v>
      </c>
      <c r="B15" s="88" t="s">
        <v>49</v>
      </c>
      <c r="C15" s="100">
        <v>0</v>
      </c>
      <c r="D15" s="214">
        <v>16240</v>
      </c>
      <c r="E15" s="89">
        <f t="shared" si="0"/>
        <v>16992.970000000005</v>
      </c>
      <c r="F15" s="195">
        <v>243</v>
      </c>
      <c r="G15" s="196">
        <v>45175</v>
      </c>
      <c r="H15" s="193">
        <v>2800</v>
      </c>
      <c r="I15" s="193" t="s">
        <v>121</v>
      </c>
      <c r="J15" s="195" t="s">
        <v>120</v>
      </c>
      <c r="K15" s="1" t="s">
        <v>218</v>
      </c>
    </row>
    <row r="16" spans="1:11" ht="30" x14ac:dyDescent="0.25">
      <c r="A16" s="98">
        <v>45175</v>
      </c>
      <c r="B16" s="88" t="s">
        <v>50</v>
      </c>
      <c r="C16" s="100">
        <v>0</v>
      </c>
      <c r="D16" s="100">
        <v>10000</v>
      </c>
      <c r="E16" s="99">
        <f t="shared" si="0"/>
        <v>26992.970000000005</v>
      </c>
      <c r="F16" s="195"/>
      <c r="G16" s="196"/>
      <c r="H16" s="193"/>
      <c r="I16" s="191"/>
      <c r="J16" s="195"/>
    </row>
    <row r="17" spans="1:10" x14ac:dyDescent="0.25">
      <c r="A17" s="98">
        <v>45175</v>
      </c>
      <c r="B17" s="88" t="s">
        <v>51</v>
      </c>
      <c r="C17" s="100">
        <v>6000</v>
      </c>
      <c r="D17" s="100">
        <v>0</v>
      </c>
      <c r="E17" s="89">
        <f t="shared" si="0"/>
        <v>20992.970000000005</v>
      </c>
      <c r="F17" s="195"/>
      <c r="G17" s="196"/>
      <c r="H17" s="193"/>
      <c r="I17" s="193"/>
      <c r="J17" s="195"/>
    </row>
    <row r="18" spans="1:10" x14ac:dyDescent="0.25">
      <c r="A18" s="98">
        <v>45175</v>
      </c>
      <c r="B18" s="88" t="s">
        <v>47</v>
      </c>
      <c r="C18" s="100">
        <v>11673</v>
      </c>
      <c r="D18" s="100">
        <v>0</v>
      </c>
      <c r="E18" s="99">
        <f t="shared" si="0"/>
        <v>9319.9700000000048</v>
      </c>
      <c r="F18" s="195"/>
      <c r="G18" s="196"/>
      <c r="H18" s="193"/>
      <c r="I18" s="193"/>
      <c r="J18" s="195"/>
    </row>
    <row r="19" spans="1:10" x14ac:dyDescent="0.25">
      <c r="A19" s="98">
        <v>45176</v>
      </c>
      <c r="B19" s="88" t="s">
        <v>52</v>
      </c>
      <c r="C19" s="100">
        <v>0</v>
      </c>
      <c r="D19" s="214">
        <v>39382</v>
      </c>
      <c r="E19" s="89">
        <f t="shared" si="0"/>
        <v>48701.97</v>
      </c>
      <c r="F19" s="195">
        <v>266</v>
      </c>
      <c r="G19" s="196">
        <v>45176</v>
      </c>
      <c r="H19" s="193">
        <v>2795</v>
      </c>
      <c r="I19" s="219" t="s">
        <v>122</v>
      </c>
      <c r="J19" s="220" t="s">
        <v>120</v>
      </c>
    </row>
    <row r="20" spans="1:10" ht="30" x14ac:dyDescent="0.25">
      <c r="A20" s="98">
        <v>45176</v>
      </c>
      <c r="B20" s="88" t="s">
        <v>53</v>
      </c>
      <c r="C20" s="100">
        <v>0</v>
      </c>
      <c r="D20" s="214">
        <v>7551.6</v>
      </c>
      <c r="E20" s="99">
        <f t="shared" si="0"/>
        <v>56253.57</v>
      </c>
      <c r="F20" s="195">
        <v>52</v>
      </c>
      <c r="G20" s="196">
        <v>45176</v>
      </c>
      <c r="H20" s="193">
        <v>2801</v>
      </c>
      <c r="I20" s="221" t="s">
        <v>124</v>
      </c>
      <c r="J20" s="220" t="s">
        <v>123</v>
      </c>
    </row>
    <row r="21" spans="1:10" x14ac:dyDescent="0.25">
      <c r="A21" s="98">
        <v>45176</v>
      </c>
      <c r="B21" s="88" t="s">
        <v>54</v>
      </c>
      <c r="C21" s="100">
        <v>0</v>
      </c>
      <c r="D21" s="214">
        <v>26448</v>
      </c>
      <c r="E21" s="89">
        <f t="shared" si="0"/>
        <v>82701.570000000007</v>
      </c>
      <c r="F21" s="195">
        <v>340</v>
      </c>
      <c r="G21" s="196">
        <v>45176</v>
      </c>
      <c r="H21" s="193">
        <v>2802</v>
      </c>
      <c r="I21" s="221" t="s">
        <v>125</v>
      </c>
      <c r="J21" s="220" t="s">
        <v>120</v>
      </c>
    </row>
    <row r="22" spans="1:10" x14ac:dyDescent="0.25">
      <c r="A22" s="98">
        <v>45176</v>
      </c>
      <c r="B22" s="88" t="s">
        <v>55</v>
      </c>
      <c r="C22" s="100">
        <v>0</v>
      </c>
      <c r="D22" s="214">
        <v>29976.33</v>
      </c>
      <c r="E22" s="99">
        <f t="shared" si="0"/>
        <v>112677.90000000001</v>
      </c>
      <c r="F22" s="195">
        <v>246</v>
      </c>
      <c r="G22" s="196">
        <v>45176</v>
      </c>
      <c r="H22" s="193">
        <v>2803</v>
      </c>
      <c r="I22" s="221" t="s">
        <v>126</v>
      </c>
      <c r="J22" s="220" t="s">
        <v>120</v>
      </c>
    </row>
    <row r="23" spans="1:10" x14ac:dyDescent="0.25">
      <c r="A23" s="98">
        <v>45176</v>
      </c>
      <c r="B23" s="88" t="s">
        <v>56</v>
      </c>
      <c r="C23" s="100">
        <v>25000</v>
      </c>
      <c r="D23" s="100">
        <v>0</v>
      </c>
      <c r="E23" s="89">
        <f t="shared" si="0"/>
        <v>87677.900000000009</v>
      </c>
      <c r="F23" s="195"/>
      <c r="G23" s="196"/>
      <c r="H23" s="193"/>
      <c r="I23" s="193"/>
      <c r="J23" s="195"/>
    </row>
    <row r="24" spans="1:10" x14ac:dyDescent="0.25">
      <c r="A24" s="98">
        <v>45177</v>
      </c>
      <c r="B24" s="88" t="s">
        <v>57</v>
      </c>
      <c r="C24" s="100">
        <v>57000</v>
      </c>
      <c r="D24" s="100">
        <v>0</v>
      </c>
      <c r="E24" s="99">
        <f t="shared" si="0"/>
        <v>30677.900000000009</v>
      </c>
      <c r="F24" s="195"/>
      <c r="G24" s="196"/>
      <c r="H24" s="193"/>
      <c r="I24" s="193"/>
      <c r="J24" s="195"/>
    </row>
    <row r="25" spans="1:10" ht="30" x14ac:dyDescent="0.25">
      <c r="A25" s="98">
        <v>45177</v>
      </c>
      <c r="B25" s="88" t="s">
        <v>58</v>
      </c>
      <c r="C25" s="100">
        <v>0</v>
      </c>
      <c r="D25" s="214">
        <v>6942.6</v>
      </c>
      <c r="E25" s="89">
        <f t="shared" si="0"/>
        <v>37620.500000000007</v>
      </c>
      <c r="F25" s="195">
        <v>103</v>
      </c>
      <c r="G25" s="196">
        <v>45177</v>
      </c>
      <c r="H25" s="193">
        <v>2805</v>
      </c>
      <c r="I25" s="228" t="s">
        <v>127</v>
      </c>
      <c r="J25" s="230" t="s">
        <v>118</v>
      </c>
    </row>
    <row r="26" spans="1:10" x14ac:dyDescent="0.25">
      <c r="A26" s="98">
        <v>45177</v>
      </c>
      <c r="B26" s="88" t="s">
        <v>59</v>
      </c>
      <c r="C26" s="100">
        <v>0</v>
      </c>
      <c r="D26" s="214">
        <v>42862</v>
      </c>
      <c r="E26" s="99">
        <f>E25-C26+D26</f>
        <v>80482.5</v>
      </c>
      <c r="F26" s="195">
        <v>333</v>
      </c>
      <c r="G26" s="196">
        <v>45177</v>
      </c>
      <c r="H26" s="193" t="s">
        <v>150</v>
      </c>
      <c r="I26" s="228" t="s">
        <v>128</v>
      </c>
      <c r="J26" s="230" t="s">
        <v>129</v>
      </c>
    </row>
    <row r="27" spans="1:10" x14ac:dyDescent="0.25">
      <c r="A27" s="98">
        <v>45177</v>
      </c>
      <c r="B27" s="88" t="s">
        <v>60</v>
      </c>
      <c r="C27" s="100">
        <v>0</v>
      </c>
      <c r="D27" s="214">
        <v>8700</v>
      </c>
      <c r="E27" s="89">
        <f>E26-C27+D27</f>
        <v>89182.5</v>
      </c>
      <c r="F27" s="195">
        <v>85</v>
      </c>
      <c r="G27" s="196">
        <v>45177</v>
      </c>
      <c r="H27" s="193">
        <v>2807</v>
      </c>
      <c r="I27" s="237" t="s">
        <v>130</v>
      </c>
      <c r="J27" s="230" t="s">
        <v>118</v>
      </c>
    </row>
    <row r="28" spans="1:10" ht="30" x14ac:dyDescent="0.25">
      <c r="A28" s="98">
        <v>45177</v>
      </c>
      <c r="B28" s="88" t="s">
        <v>61</v>
      </c>
      <c r="C28" s="100">
        <v>0</v>
      </c>
      <c r="D28" s="214">
        <v>174000</v>
      </c>
      <c r="E28" s="89">
        <f>E27-C28+D28</f>
        <v>263182.5</v>
      </c>
      <c r="F28" s="195">
        <v>9</v>
      </c>
      <c r="G28" s="196">
        <v>45177</v>
      </c>
      <c r="H28" s="193">
        <v>2808</v>
      </c>
      <c r="I28" s="237" t="s">
        <v>131</v>
      </c>
      <c r="J28" s="230" t="s">
        <v>118</v>
      </c>
    </row>
    <row r="29" spans="1:10" x14ac:dyDescent="0.25">
      <c r="A29" s="98">
        <v>45177</v>
      </c>
      <c r="B29" s="88" t="s">
        <v>62</v>
      </c>
      <c r="C29" s="100">
        <v>30000</v>
      </c>
      <c r="D29" s="100">
        <v>0</v>
      </c>
      <c r="E29" s="99">
        <f t="shared" si="0"/>
        <v>233182.5</v>
      </c>
      <c r="F29" s="195"/>
      <c r="G29" s="196"/>
      <c r="H29" s="193"/>
      <c r="I29" s="193"/>
      <c r="J29" s="195"/>
    </row>
    <row r="30" spans="1:10" x14ac:dyDescent="0.25">
      <c r="A30" s="98">
        <v>45178</v>
      </c>
      <c r="B30" s="88" t="s">
        <v>63</v>
      </c>
      <c r="C30" s="100">
        <v>4700</v>
      </c>
      <c r="D30" s="100">
        <v>0</v>
      </c>
      <c r="E30" s="89">
        <f t="shared" si="0"/>
        <v>228482.5</v>
      </c>
      <c r="F30" s="195"/>
      <c r="G30" s="196"/>
      <c r="H30" s="193"/>
      <c r="I30" s="191"/>
      <c r="J30" s="195"/>
    </row>
    <row r="31" spans="1:10" x14ac:dyDescent="0.25">
      <c r="A31" s="98">
        <v>45178</v>
      </c>
      <c r="B31" s="88" t="s">
        <v>64</v>
      </c>
      <c r="C31" s="100">
        <v>311</v>
      </c>
      <c r="D31" s="100">
        <v>0</v>
      </c>
      <c r="E31" s="99">
        <f t="shared" si="0"/>
        <v>228171.5</v>
      </c>
      <c r="F31" s="195"/>
      <c r="G31" s="196"/>
      <c r="H31" s="191"/>
      <c r="I31" s="191"/>
      <c r="J31" s="195"/>
    </row>
    <row r="32" spans="1:10" x14ac:dyDescent="0.25">
      <c r="A32" s="98">
        <v>45178</v>
      </c>
      <c r="B32" s="88" t="s">
        <v>65</v>
      </c>
      <c r="C32" s="100">
        <v>2323</v>
      </c>
      <c r="D32" s="100">
        <v>0</v>
      </c>
      <c r="E32" s="89">
        <f>E31-C32+D32</f>
        <v>225848.5</v>
      </c>
      <c r="F32" s="195"/>
      <c r="G32" s="196"/>
      <c r="H32" s="193"/>
      <c r="I32" s="193"/>
      <c r="J32" s="195"/>
    </row>
    <row r="33" spans="1:10" x14ac:dyDescent="0.25">
      <c r="A33" s="98">
        <v>45178</v>
      </c>
      <c r="B33" s="88" t="s">
        <v>66</v>
      </c>
      <c r="C33" s="100">
        <v>300</v>
      </c>
      <c r="D33" s="100">
        <v>0</v>
      </c>
      <c r="E33" s="99">
        <f>E32-C33+D33</f>
        <v>225548.5</v>
      </c>
      <c r="F33" s="195"/>
      <c r="G33" s="196"/>
      <c r="H33" s="193"/>
      <c r="I33" s="193"/>
      <c r="J33" s="195"/>
    </row>
    <row r="34" spans="1:10" x14ac:dyDescent="0.25">
      <c r="A34" s="98">
        <v>45179</v>
      </c>
      <c r="B34" s="88" t="s">
        <v>67</v>
      </c>
      <c r="C34" s="100">
        <v>1496.4</v>
      </c>
      <c r="D34" s="100">
        <v>0</v>
      </c>
      <c r="E34" s="99">
        <f>E33-C34+D34</f>
        <v>224052.1</v>
      </c>
      <c r="F34" s="195"/>
      <c r="G34" s="196"/>
      <c r="H34" s="193"/>
      <c r="I34" s="193"/>
      <c r="J34" s="195"/>
    </row>
    <row r="35" spans="1:10" x14ac:dyDescent="0.25">
      <c r="A35" s="98">
        <v>45179</v>
      </c>
      <c r="B35" s="88" t="s">
        <v>68</v>
      </c>
      <c r="C35" s="100">
        <v>990.76</v>
      </c>
      <c r="D35" s="100">
        <v>0</v>
      </c>
      <c r="E35" s="89">
        <f>E34-C35+D35</f>
        <v>223061.34</v>
      </c>
      <c r="F35" s="195"/>
      <c r="G35" s="196"/>
      <c r="H35" s="193"/>
      <c r="I35" s="191"/>
      <c r="J35" s="195"/>
    </row>
    <row r="36" spans="1:10" x14ac:dyDescent="0.25">
      <c r="A36" s="98">
        <v>45179</v>
      </c>
      <c r="B36" s="88" t="s">
        <v>69</v>
      </c>
      <c r="C36" s="100">
        <v>2572.0100000000002</v>
      </c>
      <c r="D36" s="100">
        <v>0</v>
      </c>
      <c r="E36" s="99">
        <f t="shared" ref="E36:E98" si="1">E35-C36+D36</f>
        <v>220489.33</v>
      </c>
      <c r="F36" s="195"/>
      <c r="G36" s="196"/>
      <c r="H36" s="193"/>
      <c r="I36" s="193"/>
      <c r="J36" s="195"/>
    </row>
    <row r="37" spans="1:10" x14ac:dyDescent="0.25">
      <c r="A37" s="98">
        <v>45179</v>
      </c>
      <c r="B37" s="88" t="s">
        <v>70</v>
      </c>
      <c r="C37" s="100">
        <v>6565.31</v>
      </c>
      <c r="D37" s="100">
        <v>0</v>
      </c>
      <c r="E37" s="89">
        <f t="shared" si="1"/>
        <v>213924.02</v>
      </c>
      <c r="F37" s="195"/>
      <c r="G37" s="196"/>
      <c r="H37" s="193"/>
      <c r="I37" s="191"/>
      <c r="J37" s="195"/>
    </row>
    <row r="38" spans="1:10" x14ac:dyDescent="0.25">
      <c r="A38" s="98">
        <v>45179</v>
      </c>
      <c r="B38" s="88" t="s">
        <v>71</v>
      </c>
      <c r="C38" s="100">
        <v>6163.21</v>
      </c>
      <c r="D38" s="100">
        <v>0</v>
      </c>
      <c r="E38" s="99">
        <f t="shared" si="1"/>
        <v>207760.81</v>
      </c>
      <c r="F38" s="197"/>
      <c r="G38" s="196"/>
      <c r="H38" s="193"/>
      <c r="I38" s="191"/>
      <c r="J38" s="195"/>
    </row>
    <row r="39" spans="1:10" x14ac:dyDescent="0.25">
      <c r="A39" s="98">
        <v>45179</v>
      </c>
      <c r="B39" s="88" t="s">
        <v>72</v>
      </c>
      <c r="C39" s="100">
        <v>1526.56</v>
      </c>
      <c r="D39" s="100">
        <v>0</v>
      </c>
      <c r="E39" s="89">
        <f t="shared" si="1"/>
        <v>206234.25</v>
      </c>
      <c r="F39" s="195"/>
      <c r="G39" s="196"/>
      <c r="H39" s="193"/>
      <c r="I39" s="193"/>
      <c r="J39" s="195"/>
    </row>
    <row r="40" spans="1:10" x14ac:dyDescent="0.25">
      <c r="A40" s="98">
        <v>45179</v>
      </c>
      <c r="B40" s="88" t="s">
        <v>73</v>
      </c>
      <c r="C40" s="100">
        <v>7056.28</v>
      </c>
      <c r="D40" s="100">
        <v>0</v>
      </c>
      <c r="E40" s="99">
        <f t="shared" si="1"/>
        <v>199177.97</v>
      </c>
      <c r="F40" s="195"/>
      <c r="G40" s="196"/>
      <c r="H40" s="193"/>
      <c r="I40" s="191"/>
      <c r="J40" s="195"/>
    </row>
    <row r="41" spans="1:10" x14ac:dyDescent="0.25">
      <c r="A41" s="98">
        <v>45180</v>
      </c>
      <c r="B41" s="88" t="s">
        <v>74</v>
      </c>
      <c r="C41" s="100">
        <v>436</v>
      </c>
      <c r="D41" s="100">
        <v>0</v>
      </c>
      <c r="E41" s="89">
        <f t="shared" si="1"/>
        <v>198741.97</v>
      </c>
      <c r="F41" s="195"/>
      <c r="G41" s="196"/>
      <c r="H41" s="193"/>
      <c r="I41" s="191"/>
      <c r="J41" s="195"/>
    </row>
    <row r="42" spans="1:10" ht="30" x14ac:dyDescent="0.25">
      <c r="A42" s="98">
        <v>45180</v>
      </c>
      <c r="B42" s="88" t="s">
        <v>75</v>
      </c>
      <c r="C42" s="100">
        <v>4542.32</v>
      </c>
      <c r="D42" s="100">
        <v>0</v>
      </c>
      <c r="E42" s="99">
        <f t="shared" si="1"/>
        <v>194199.65</v>
      </c>
      <c r="F42" s="195"/>
      <c r="G42" s="196"/>
      <c r="H42" s="193"/>
      <c r="I42" s="191"/>
      <c r="J42" s="195"/>
    </row>
    <row r="43" spans="1:10" x14ac:dyDescent="0.25">
      <c r="A43" s="98">
        <v>45181</v>
      </c>
      <c r="B43" s="153" t="s">
        <v>76</v>
      </c>
      <c r="C43" s="100">
        <v>0</v>
      </c>
      <c r="D43" s="214">
        <v>12180</v>
      </c>
      <c r="E43" s="89">
        <f t="shared" si="1"/>
        <v>206379.65</v>
      </c>
      <c r="F43" s="195">
        <v>279</v>
      </c>
      <c r="G43" s="196">
        <v>45181</v>
      </c>
      <c r="H43" s="193">
        <v>2809</v>
      </c>
      <c r="I43" s="228" t="s">
        <v>132</v>
      </c>
      <c r="J43" s="230" t="s">
        <v>118</v>
      </c>
    </row>
    <row r="44" spans="1:10" x14ac:dyDescent="0.25">
      <c r="A44" s="98">
        <v>45181</v>
      </c>
      <c r="B44" s="88" t="s">
        <v>77</v>
      </c>
      <c r="C44" s="100">
        <v>31749.39</v>
      </c>
      <c r="D44" s="100">
        <v>0</v>
      </c>
      <c r="E44" s="99">
        <f t="shared" si="1"/>
        <v>174630.26</v>
      </c>
      <c r="F44" s="195"/>
      <c r="G44" s="196"/>
      <c r="H44" s="193"/>
      <c r="I44" s="191"/>
      <c r="J44" s="195"/>
    </row>
    <row r="45" spans="1:10" x14ac:dyDescent="0.25">
      <c r="A45" s="98">
        <v>45181</v>
      </c>
      <c r="B45" s="88" t="s">
        <v>78</v>
      </c>
      <c r="C45" s="100">
        <v>16941</v>
      </c>
      <c r="D45" s="100">
        <v>0</v>
      </c>
      <c r="E45" s="89">
        <f t="shared" si="1"/>
        <v>157689.26</v>
      </c>
      <c r="F45" s="195"/>
      <c r="G45" s="196"/>
      <c r="H45" s="193"/>
      <c r="I45" s="191"/>
      <c r="J45" s="195"/>
    </row>
    <row r="46" spans="1:10" x14ac:dyDescent="0.25">
      <c r="A46" s="98">
        <v>45181</v>
      </c>
      <c r="B46" s="88" t="s">
        <v>79</v>
      </c>
      <c r="C46" s="100">
        <v>6700</v>
      </c>
      <c r="D46" s="100">
        <v>0</v>
      </c>
      <c r="E46" s="99">
        <f t="shared" si="1"/>
        <v>150989.26</v>
      </c>
      <c r="F46" s="195"/>
      <c r="G46" s="196"/>
      <c r="H46" s="193"/>
      <c r="I46" s="191"/>
      <c r="J46" s="195"/>
    </row>
    <row r="47" spans="1:10" ht="30" x14ac:dyDescent="0.25">
      <c r="A47" s="98">
        <v>45183</v>
      </c>
      <c r="B47" s="88" t="s">
        <v>80</v>
      </c>
      <c r="C47" s="100">
        <v>2716.91</v>
      </c>
      <c r="D47" s="100">
        <v>0</v>
      </c>
      <c r="E47" s="89">
        <f>E46-C47+D47</f>
        <v>148272.35</v>
      </c>
      <c r="F47" s="195"/>
      <c r="G47" s="196"/>
      <c r="H47" s="193"/>
      <c r="I47" s="191"/>
      <c r="J47" s="195"/>
    </row>
    <row r="48" spans="1:10" x14ac:dyDescent="0.25">
      <c r="A48" s="98">
        <v>45183</v>
      </c>
      <c r="B48" s="88" t="s">
        <v>81</v>
      </c>
      <c r="C48" s="100">
        <v>0</v>
      </c>
      <c r="D48" s="214">
        <v>11136</v>
      </c>
      <c r="E48" s="99">
        <f t="shared" si="1"/>
        <v>159408.35</v>
      </c>
      <c r="F48" s="195">
        <v>6</v>
      </c>
      <c r="G48" s="196">
        <v>45183</v>
      </c>
      <c r="H48" s="193">
        <v>2810</v>
      </c>
      <c r="I48" s="219" t="s">
        <v>133</v>
      </c>
      <c r="J48" s="220" t="s">
        <v>123</v>
      </c>
    </row>
    <row r="49" spans="1:10" ht="30" x14ac:dyDescent="0.25">
      <c r="A49" s="98">
        <v>45183</v>
      </c>
      <c r="B49" s="88" t="s">
        <v>82</v>
      </c>
      <c r="C49" s="100">
        <v>0</v>
      </c>
      <c r="D49" s="214">
        <v>3775.8</v>
      </c>
      <c r="E49" s="89">
        <f t="shared" si="1"/>
        <v>163184.15</v>
      </c>
      <c r="F49" s="195">
        <v>52</v>
      </c>
      <c r="G49" s="196">
        <v>45183</v>
      </c>
      <c r="H49" s="193">
        <v>2811</v>
      </c>
      <c r="I49" s="219" t="s">
        <v>134</v>
      </c>
      <c r="J49" s="220" t="s">
        <v>123</v>
      </c>
    </row>
    <row r="50" spans="1:10" x14ac:dyDescent="0.25">
      <c r="A50" s="98">
        <v>45183</v>
      </c>
      <c r="B50" s="88" t="s">
        <v>83</v>
      </c>
      <c r="C50" s="100">
        <v>0</v>
      </c>
      <c r="D50" s="214">
        <v>18560</v>
      </c>
      <c r="E50" s="99">
        <f t="shared" si="1"/>
        <v>181744.15</v>
      </c>
      <c r="F50" s="195">
        <v>266</v>
      </c>
      <c r="G50" s="196">
        <v>45183</v>
      </c>
      <c r="H50" s="193">
        <v>2804</v>
      </c>
      <c r="I50" s="219" t="s">
        <v>135</v>
      </c>
      <c r="J50" s="220" t="s">
        <v>120</v>
      </c>
    </row>
    <row r="51" spans="1:10" x14ac:dyDescent="0.25">
      <c r="A51" s="98">
        <v>45184</v>
      </c>
      <c r="B51" s="88" t="s">
        <v>85</v>
      </c>
      <c r="C51" s="100">
        <v>0</v>
      </c>
      <c r="D51" s="214">
        <v>37584</v>
      </c>
      <c r="E51" s="89">
        <f t="shared" si="1"/>
        <v>219328.15</v>
      </c>
      <c r="F51" s="195">
        <v>160</v>
      </c>
      <c r="G51" s="196">
        <v>45184</v>
      </c>
      <c r="H51" s="193">
        <v>2812</v>
      </c>
      <c r="I51" s="228" t="s">
        <v>136</v>
      </c>
      <c r="J51" s="230" t="s">
        <v>118</v>
      </c>
    </row>
    <row r="52" spans="1:10" x14ac:dyDescent="0.25">
      <c r="A52" s="98">
        <v>45184</v>
      </c>
      <c r="B52" s="88" t="s">
        <v>84</v>
      </c>
      <c r="C52" s="100">
        <v>0</v>
      </c>
      <c r="D52" s="100">
        <v>30000</v>
      </c>
      <c r="E52" s="99">
        <f t="shared" si="1"/>
        <v>249328.15</v>
      </c>
      <c r="F52" s="195"/>
      <c r="G52" s="196"/>
      <c r="H52" s="193"/>
      <c r="I52" s="191"/>
      <c r="J52" s="195"/>
    </row>
    <row r="53" spans="1:10" x14ac:dyDescent="0.25">
      <c r="A53" s="98">
        <v>45184</v>
      </c>
      <c r="B53" s="88" t="s">
        <v>57</v>
      </c>
      <c r="C53" s="100">
        <v>124000</v>
      </c>
      <c r="D53" s="100">
        <v>0</v>
      </c>
      <c r="E53" s="89">
        <f t="shared" si="1"/>
        <v>125328.15</v>
      </c>
      <c r="F53" s="195"/>
      <c r="G53" s="196"/>
      <c r="H53" s="193"/>
      <c r="I53" s="191"/>
      <c r="J53" s="195"/>
    </row>
    <row r="54" spans="1:10" x14ac:dyDescent="0.25">
      <c r="A54" s="98">
        <v>45184</v>
      </c>
      <c r="B54" s="88" t="s">
        <v>60</v>
      </c>
      <c r="C54" s="100">
        <v>0</v>
      </c>
      <c r="D54" s="214">
        <v>4060</v>
      </c>
      <c r="E54" s="99">
        <f t="shared" si="1"/>
        <v>129388.15</v>
      </c>
      <c r="F54" s="195">
        <v>85</v>
      </c>
      <c r="G54" s="196">
        <v>45184</v>
      </c>
      <c r="H54" s="193">
        <v>2813</v>
      </c>
      <c r="I54" s="228" t="s">
        <v>137</v>
      </c>
      <c r="J54" s="230" t="s">
        <v>118</v>
      </c>
    </row>
    <row r="55" spans="1:10" ht="30" x14ac:dyDescent="0.25">
      <c r="A55" s="98">
        <v>45184</v>
      </c>
      <c r="B55" s="88" t="s">
        <v>86</v>
      </c>
      <c r="C55" s="100">
        <v>0</v>
      </c>
      <c r="D55" s="214">
        <v>6942.6</v>
      </c>
      <c r="E55" s="89">
        <f t="shared" si="1"/>
        <v>136330.75</v>
      </c>
      <c r="F55" s="195">
        <v>103</v>
      </c>
      <c r="G55" s="196">
        <v>45184</v>
      </c>
      <c r="H55" s="193">
        <v>2814</v>
      </c>
      <c r="I55" s="228" t="s">
        <v>138</v>
      </c>
      <c r="J55" s="230" t="s">
        <v>118</v>
      </c>
    </row>
    <row r="56" spans="1:10" x14ac:dyDescent="0.25">
      <c r="A56" s="98">
        <v>45184</v>
      </c>
      <c r="B56" s="88" t="s">
        <v>87</v>
      </c>
      <c r="C56" s="100">
        <v>0</v>
      </c>
      <c r="D56" s="214">
        <v>4060</v>
      </c>
      <c r="E56" s="99">
        <f t="shared" si="1"/>
        <v>140390.75</v>
      </c>
      <c r="F56" s="195">
        <v>371</v>
      </c>
      <c r="G56" s="196">
        <v>45184</v>
      </c>
      <c r="H56" s="193" t="s">
        <v>150</v>
      </c>
      <c r="I56" s="240" t="s">
        <v>139</v>
      </c>
      <c r="J56" s="241" t="s">
        <v>164</v>
      </c>
    </row>
    <row r="57" spans="1:10" x14ac:dyDescent="0.25">
      <c r="A57" s="98">
        <v>45184</v>
      </c>
      <c r="B57" s="88" t="s">
        <v>88</v>
      </c>
      <c r="C57" s="100">
        <v>16000</v>
      </c>
      <c r="D57" s="100">
        <v>0</v>
      </c>
      <c r="E57" s="89">
        <f t="shared" si="1"/>
        <v>124390.75</v>
      </c>
      <c r="F57" s="195"/>
      <c r="G57" s="196"/>
      <c r="H57" s="193"/>
      <c r="I57" s="191"/>
      <c r="J57" s="195"/>
    </row>
    <row r="58" spans="1:10" x14ac:dyDescent="0.25">
      <c r="A58" s="98">
        <v>45184</v>
      </c>
      <c r="B58" s="88" t="s">
        <v>89</v>
      </c>
      <c r="C58" s="100">
        <v>0</v>
      </c>
      <c r="D58" s="100">
        <v>16000</v>
      </c>
      <c r="E58" s="99">
        <f t="shared" si="1"/>
        <v>140390.75</v>
      </c>
      <c r="F58" s="195"/>
      <c r="G58" s="196"/>
      <c r="H58" s="193"/>
      <c r="I58" s="191"/>
      <c r="J58" s="195"/>
    </row>
    <row r="59" spans="1:10" x14ac:dyDescent="0.25">
      <c r="A59" s="98">
        <v>45184</v>
      </c>
      <c r="B59" s="88" t="s">
        <v>62</v>
      </c>
      <c r="C59" s="100">
        <v>16000</v>
      </c>
      <c r="D59" s="100">
        <v>0</v>
      </c>
      <c r="E59" s="89">
        <f>E58-C59+D59</f>
        <v>124390.75</v>
      </c>
      <c r="F59" s="195"/>
      <c r="G59" s="196"/>
      <c r="H59" s="193"/>
      <c r="I59" s="191"/>
      <c r="J59" s="195"/>
    </row>
    <row r="60" spans="1:10" x14ac:dyDescent="0.25">
      <c r="A60" s="98">
        <v>45185</v>
      </c>
      <c r="B60" s="88" t="s">
        <v>90</v>
      </c>
      <c r="C60" s="100">
        <v>8700</v>
      </c>
      <c r="D60" s="100">
        <v>0</v>
      </c>
      <c r="E60" s="99">
        <f>E59-C60+D60</f>
        <v>115690.75</v>
      </c>
      <c r="F60" s="195"/>
      <c r="G60" s="196"/>
      <c r="H60" s="193"/>
      <c r="I60" s="191"/>
      <c r="J60" s="195"/>
    </row>
    <row r="61" spans="1:10" ht="30" x14ac:dyDescent="0.25">
      <c r="A61" s="98">
        <v>45187</v>
      </c>
      <c r="B61" s="88" t="s">
        <v>91</v>
      </c>
      <c r="C61" s="100">
        <v>0</v>
      </c>
      <c r="D61" s="214">
        <v>191980</v>
      </c>
      <c r="E61" s="89">
        <f t="shared" si="1"/>
        <v>307670.75</v>
      </c>
      <c r="F61" s="195">
        <v>308</v>
      </c>
      <c r="G61" s="196">
        <v>45187</v>
      </c>
      <c r="H61" s="193">
        <v>2815</v>
      </c>
      <c r="I61" s="219" t="s">
        <v>140</v>
      </c>
      <c r="J61" s="220" t="s">
        <v>120</v>
      </c>
    </row>
    <row r="62" spans="1:10" ht="30" x14ac:dyDescent="0.25">
      <c r="A62" s="98">
        <v>45187</v>
      </c>
      <c r="B62" s="88" t="s">
        <v>92</v>
      </c>
      <c r="C62" s="100">
        <v>164153.15</v>
      </c>
      <c r="D62" s="100">
        <v>0</v>
      </c>
      <c r="E62" s="99">
        <f t="shared" si="1"/>
        <v>143517.6</v>
      </c>
      <c r="F62" s="195"/>
      <c r="G62" s="196"/>
      <c r="H62" s="193"/>
      <c r="I62" s="191"/>
      <c r="J62" s="195"/>
    </row>
    <row r="63" spans="1:10" ht="30" x14ac:dyDescent="0.25">
      <c r="A63" s="98">
        <v>45187</v>
      </c>
      <c r="B63" s="88" t="s">
        <v>93</v>
      </c>
      <c r="C63" s="100">
        <v>6820</v>
      </c>
      <c r="D63" s="100">
        <v>0</v>
      </c>
      <c r="E63" s="89">
        <f t="shared" si="1"/>
        <v>136697.60000000001</v>
      </c>
      <c r="F63" s="198"/>
      <c r="G63" s="199"/>
      <c r="H63" s="200"/>
      <c r="I63" s="201"/>
      <c r="J63" s="195"/>
    </row>
    <row r="64" spans="1:10" ht="30" x14ac:dyDescent="0.25">
      <c r="A64" s="98">
        <v>45187</v>
      </c>
      <c r="B64" s="88" t="s">
        <v>94</v>
      </c>
      <c r="C64" s="100">
        <v>0</v>
      </c>
      <c r="D64" s="100">
        <v>15000</v>
      </c>
      <c r="E64" s="99">
        <f t="shared" si="1"/>
        <v>151697.60000000001</v>
      </c>
      <c r="F64" s="198"/>
      <c r="G64" s="199"/>
      <c r="H64" s="200"/>
      <c r="I64" s="201"/>
      <c r="J64" s="198"/>
    </row>
    <row r="65" spans="1:10" x14ac:dyDescent="0.25">
      <c r="A65" s="98">
        <v>45187</v>
      </c>
      <c r="B65" s="88" t="s">
        <v>62</v>
      </c>
      <c r="C65" s="100">
        <v>25000</v>
      </c>
      <c r="D65" s="100">
        <v>0</v>
      </c>
      <c r="E65" s="89">
        <f t="shared" si="1"/>
        <v>126697.60000000001</v>
      </c>
      <c r="F65" s="198"/>
      <c r="G65" s="199"/>
      <c r="H65" s="200"/>
      <c r="I65" s="201"/>
      <c r="J65" s="198"/>
    </row>
    <row r="66" spans="1:10" x14ac:dyDescent="0.25">
      <c r="A66" s="98">
        <v>45187</v>
      </c>
      <c r="B66" s="88" t="s">
        <v>95</v>
      </c>
      <c r="C66" s="100">
        <v>41946.65</v>
      </c>
      <c r="D66" s="100">
        <v>0</v>
      </c>
      <c r="E66" s="99">
        <f t="shared" si="1"/>
        <v>84750.950000000012</v>
      </c>
      <c r="F66" s="198"/>
      <c r="G66" s="199"/>
      <c r="H66" s="200"/>
      <c r="I66" s="201"/>
      <c r="J66" s="198"/>
    </row>
    <row r="67" spans="1:10" x14ac:dyDescent="0.25">
      <c r="A67" s="98">
        <v>45187</v>
      </c>
      <c r="B67" s="88" t="s">
        <v>96</v>
      </c>
      <c r="C67" s="100">
        <v>0</v>
      </c>
      <c r="D67" s="214">
        <v>3712</v>
      </c>
      <c r="E67" s="89">
        <f t="shared" si="1"/>
        <v>88462.950000000012</v>
      </c>
      <c r="F67" s="198">
        <v>77</v>
      </c>
      <c r="G67" s="199">
        <v>45187</v>
      </c>
      <c r="H67" s="200">
        <v>2816</v>
      </c>
      <c r="I67" s="201" t="s">
        <v>141</v>
      </c>
      <c r="J67" s="198" t="s">
        <v>142</v>
      </c>
    </row>
    <row r="68" spans="1:10" x14ac:dyDescent="0.25">
      <c r="A68" s="98">
        <v>45187</v>
      </c>
      <c r="B68" s="88" t="s">
        <v>97</v>
      </c>
      <c r="C68" s="100">
        <v>3029.4</v>
      </c>
      <c r="D68" s="100">
        <v>0</v>
      </c>
      <c r="E68" s="99">
        <f t="shared" si="1"/>
        <v>85433.550000000017</v>
      </c>
      <c r="F68" s="198"/>
      <c r="G68" s="199"/>
      <c r="H68" s="200"/>
      <c r="I68" s="201"/>
      <c r="J68" s="198"/>
    </row>
    <row r="69" spans="1:10" x14ac:dyDescent="0.25">
      <c r="A69" s="98">
        <v>45187</v>
      </c>
      <c r="B69" s="88" t="s">
        <v>98</v>
      </c>
      <c r="C69" s="100">
        <v>8000</v>
      </c>
      <c r="D69" s="100">
        <v>0</v>
      </c>
      <c r="E69" s="89">
        <f t="shared" si="1"/>
        <v>77433.550000000017</v>
      </c>
      <c r="F69" s="198"/>
      <c r="G69" s="199"/>
      <c r="H69" s="200"/>
      <c r="I69" s="201"/>
      <c r="J69" s="198"/>
    </row>
    <row r="70" spans="1:10" ht="30" x14ac:dyDescent="0.25">
      <c r="A70" s="98">
        <v>45188</v>
      </c>
      <c r="B70" s="88" t="s">
        <v>114</v>
      </c>
      <c r="C70" s="100">
        <v>0</v>
      </c>
      <c r="D70" s="214">
        <v>15196</v>
      </c>
      <c r="E70" s="99">
        <f t="shared" si="1"/>
        <v>92629.550000000017</v>
      </c>
      <c r="F70" s="198">
        <v>163</v>
      </c>
      <c r="G70" s="199">
        <v>45188</v>
      </c>
      <c r="H70" s="200">
        <v>2817</v>
      </c>
      <c r="I70" s="235" t="s">
        <v>143</v>
      </c>
      <c r="J70" s="236" t="s">
        <v>118</v>
      </c>
    </row>
    <row r="71" spans="1:10" ht="30" x14ac:dyDescent="0.25">
      <c r="A71" s="98">
        <v>45188</v>
      </c>
      <c r="B71" s="88" t="s">
        <v>115</v>
      </c>
      <c r="C71" s="100">
        <v>0</v>
      </c>
      <c r="D71" s="100">
        <v>60000</v>
      </c>
      <c r="E71" s="89">
        <f t="shared" si="1"/>
        <v>152629.55000000002</v>
      </c>
      <c r="F71" s="198"/>
      <c r="G71" s="199"/>
      <c r="H71" s="200"/>
      <c r="I71" s="201"/>
      <c r="J71" s="198"/>
    </row>
    <row r="72" spans="1:10" x14ac:dyDescent="0.25">
      <c r="A72" s="98">
        <v>45188</v>
      </c>
      <c r="B72" s="88" t="s">
        <v>152</v>
      </c>
      <c r="C72" s="100">
        <v>500</v>
      </c>
      <c r="D72" s="100">
        <v>0</v>
      </c>
      <c r="E72" s="99">
        <f t="shared" si="1"/>
        <v>152129.55000000002</v>
      </c>
      <c r="F72" s="198"/>
      <c r="G72" s="199"/>
      <c r="H72" s="200"/>
      <c r="I72" s="201"/>
      <c r="J72" s="198"/>
    </row>
    <row r="73" spans="1:10" x14ac:dyDescent="0.25">
      <c r="A73" s="98">
        <v>45188</v>
      </c>
      <c r="B73" s="88" t="s">
        <v>153</v>
      </c>
      <c r="C73" s="100">
        <v>80</v>
      </c>
      <c r="D73" s="100">
        <v>0</v>
      </c>
      <c r="E73" s="89">
        <f t="shared" si="1"/>
        <v>152049.55000000002</v>
      </c>
      <c r="F73" s="198"/>
      <c r="G73" s="199"/>
      <c r="H73" s="200"/>
      <c r="I73" s="201"/>
      <c r="J73" s="198"/>
    </row>
    <row r="74" spans="1:10" x14ac:dyDescent="0.25">
      <c r="A74" s="98">
        <v>45188</v>
      </c>
      <c r="B74" s="88" t="s">
        <v>116</v>
      </c>
      <c r="C74" s="100">
        <v>0</v>
      </c>
      <c r="D74" s="214">
        <v>24186</v>
      </c>
      <c r="E74" s="99">
        <f t="shared" si="1"/>
        <v>176235.55000000002</v>
      </c>
      <c r="F74" s="198">
        <v>62</v>
      </c>
      <c r="G74" s="199">
        <v>45188</v>
      </c>
      <c r="H74" s="200">
        <v>2818</v>
      </c>
      <c r="I74" s="235" t="s">
        <v>144</v>
      </c>
      <c r="J74" s="236" t="s">
        <v>118</v>
      </c>
    </row>
    <row r="75" spans="1:10" x14ac:dyDescent="0.25">
      <c r="A75" s="98">
        <v>45188</v>
      </c>
      <c r="B75" s="88" t="s">
        <v>151</v>
      </c>
      <c r="C75" s="100">
        <v>35405</v>
      </c>
      <c r="D75" s="100">
        <v>0</v>
      </c>
      <c r="E75" s="89">
        <f t="shared" si="1"/>
        <v>140830.55000000002</v>
      </c>
      <c r="F75" s="198"/>
      <c r="G75" s="199"/>
      <c r="H75" s="200"/>
      <c r="I75" s="201"/>
      <c r="J75" s="198"/>
    </row>
    <row r="76" spans="1:10" x14ac:dyDescent="0.25">
      <c r="A76" s="98">
        <v>45188</v>
      </c>
      <c r="B76" s="88" t="s">
        <v>154</v>
      </c>
      <c r="C76" s="100">
        <v>21385.74</v>
      </c>
      <c r="D76" s="100">
        <v>0</v>
      </c>
      <c r="E76" s="99">
        <f t="shared" si="1"/>
        <v>119444.81000000001</v>
      </c>
      <c r="F76" s="198"/>
      <c r="G76" s="199"/>
      <c r="H76" s="200"/>
      <c r="I76" s="201"/>
      <c r="J76" s="198"/>
    </row>
    <row r="77" spans="1:10" x14ac:dyDescent="0.25">
      <c r="A77" s="98">
        <v>45188</v>
      </c>
      <c r="B77" s="88" t="s">
        <v>155</v>
      </c>
      <c r="C77" s="100">
        <v>0</v>
      </c>
      <c r="D77" s="214">
        <v>52200</v>
      </c>
      <c r="E77" s="89">
        <f t="shared" si="1"/>
        <v>171644.81</v>
      </c>
      <c r="F77" s="198">
        <v>299</v>
      </c>
      <c r="G77" s="199">
        <v>45188</v>
      </c>
      <c r="H77" s="200">
        <v>2819</v>
      </c>
      <c r="I77" s="216" t="s">
        <v>163</v>
      </c>
      <c r="J77" s="224" t="s">
        <v>120</v>
      </c>
    </row>
    <row r="78" spans="1:10" x14ac:dyDescent="0.25">
      <c r="A78" s="98">
        <v>45188</v>
      </c>
      <c r="B78" s="88" t="s">
        <v>156</v>
      </c>
      <c r="C78" s="100">
        <v>13000</v>
      </c>
      <c r="D78" s="100">
        <v>0</v>
      </c>
      <c r="E78" s="99">
        <f t="shared" si="1"/>
        <v>158644.81</v>
      </c>
      <c r="F78" s="198"/>
      <c r="G78" s="199"/>
      <c r="H78" s="200"/>
      <c r="I78" s="201"/>
      <c r="J78" s="198"/>
    </row>
    <row r="79" spans="1:10" ht="30" x14ac:dyDescent="0.25">
      <c r="A79" s="98">
        <v>45189</v>
      </c>
      <c r="B79" s="88" t="s">
        <v>157</v>
      </c>
      <c r="C79" s="100">
        <v>1179.72</v>
      </c>
      <c r="D79" s="100">
        <v>0</v>
      </c>
      <c r="E79" s="89">
        <f t="shared" si="1"/>
        <v>157465.09</v>
      </c>
      <c r="F79" s="198"/>
      <c r="G79" s="199"/>
      <c r="H79" s="200"/>
      <c r="I79" s="201"/>
      <c r="J79" s="198"/>
    </row>
    <row r="80" spans="1:10" x14ac:dyDescent="0.25">
      <c r="A80" s="98">
        <v>45189</v>
      </c>
      <c r="B80" s="88" t="s">
        <v>158</v>
      </c>
      <c r="C80" s="100">
        <v>2055.0300000000002</v>
      </c>
      <c r="D80" s="100">
        <v>0</v>
      </c>
      <c r="E80" s="99">
        <f t="shared" si="1"/>
        <v>155410.06</v>
      </c>
      <c r="F80" s="198"/>
      <c r="G80" s="199"/>
      <c r="H80" s="200"/>
      <c r="I80" s="201"/>
      <c r="J80" s="198"/>
    </row>
    <row r="81" spans="1:10" x14ac:dyDescent="0.25">
      <c r="A81" s="98">
        <v>45189</v>
      </c>
      <c r="B81" s="153" t="s">
        <v>159</v>
      </c>
      <c r="C81" s="100">
        <v>2361.7600000000002</v>
      </c>
      <c r="D81" s="100">
        <v>0</v>
      </c>
      <c r="E81" s="89">
        <f t="shared" si="1"/>
        <v>153048.29999999999</v>
      </c>
      <c r="F81" s="198"/>
      <c r="G81" s="199"/>
      <c r="H81" s="200"/>
      <c r="I81" s="201"/>
      <c r="J81" s="198"/>
    </row>
    <row r="82" spans="1:10" x14ac:dyDescent="0.25">
      <c r="A82" s="98">
        <v>45189</v>
      </c>
      <c r="B82" s="88" t="s">
        <v>160</v>
      </c>
      <c r="C82" s="100">
        <v>4461.74</v>
      </c>
      <c r="D82" s="100">
        <v>0</v>
      </c>
      <c r="E82" s="99">
        <f t="shared" si="1"/>
        <v>148586.56</v>
      </c>
      <c r="F82" s="198"/>
      <c r="G82" s="199"/>
      <c r="H82" s="200"/>
      <c r="I82" s="201"/>
      <c r="J82" s="198"/>
    </row>
    <row r="83" spans="1:10" x14ac:dyDescent="0.25">
      <c r="A83" s="98">
        <v>45189</v>
      </c>
      <c r="B83" s="88" t="s">
        <v>161</v>
      </c>
      <c r="C83" s="100">
        <v>0</v>
      </c>
      <c r="D83" s="214">
        <v>4060</v>
      </c>
      <c r="E83" s="89">
        <f t="shared" si="1"/>
        <v>152646.56</v>
      </c>
      <c r="F83" s="198">
        <v>371</v>
      </c>
      <c r="G83" s="199">
        <v>45189</v>
      </c>
      <c r="H83" s="200" t="s">
        <v>150</v>
      </c>
      <c r="I83" s="242" t="s">
        <v>165</v>
      </c>
      <c r="J83" s="241" t="s">
        <v>164</v>
      </c>
    </row>
    <row r="84" spans="1:10" x14ac:dyDescent="0.25">
      <c r="A84" s="98">
        <v>45190</v>
      </c>
      <c r="B84" s="88" t="s">
        <v>162</v>
      </c>
      <c r="C84" s="100">
        <v>2568.83</v>
      </c>
      <c r="D84" s="100">
        <v>0</v>
      </c>
      <c r="E84" s="99">
        <f t="shared" si="1"/>
        <v>150077.73000000001</v>
      </c>
      <c r="F84" s="198"/>
      <c r="G84" s="199"/>
      <c r="H84" s="200"/>
      <c r="I84" s="201"/>
      <c r="J84" s="198"/>
    </row>
    <row r="85" spans="1:10" x14ac:dyDescent="0.25">
      <c r="A85" s="98">
        <v>45190</v>
      </c>
      <c r="B85" s="88" t="s">
        <v>166</v>
      </c>
      <c r="C85" s="100">
        <v>62782.45</v>
      </c>
      <c r="D85" s="100">
        <v>0</v>
      </c>
      <c r="E85" s="89">
        <f t="shared" si="1"/>
        <v>87295.280000000013</v>
      </c>
      <c r="F85" s="198"/>
      <c r="G85" s="199"/>
      <c r="H85" s="200"/>
      <c r="I85" s="201"/>
      <c r="J85" s="198"/>
    </row>
    <row r="86" spans="1:10" x14ac:dyDescent="0.25">
      <c r="A86" s="98">
        <v>45190</v>
      </c>
      <c r="B86" s="88" t="s">
        <v>167</v>
      </c>
      <c r="C86" s="100">
        <v>0</v>
      </c>
      <c r="D86" s="100">
        <v>62782.45</v>
      </c>
      <c r="E86" s="99">
        <f t="shared" si="1"/>
        <v>150077.73000000001</v>
      </c>
      <c r="F86" s="198"/>
      <c r="G86" s="199"/>
      <c r="H86" s="200"/>
      <c r="I86" s="201"/>
      <c r="J86" s="198"/>
    </row>
    <row r="87" spans="1:10" x14ac:dyDescent="0.25">
      <c r="A87" s="98">
        <v>45190</v>
      </c>
      <c r="B87" s="88" t="s">
        <v>168</v>
      </c>
      <c r="C87" s="100">
        <v>0</v>
      </c>
      <c r="D87" s="214">
        <v>15892</v>
      </c>
      <c r="E87" s="89">
        <f t="shared" si="1"/>
        <v>165969.73000000001</v>
      </c>
      <c r="F87" s="198">
        <v>266</v>
      </c>
      <c r="G87" s="199">
        <v>45190</v>
      </c>
      <c r="H87" s="200">
        <v>2820</v>
      </c>
      <c r="I87" s="225" t="s">
        <v>170</v>
      </c>
      <c r="J87" s="224" t="s">
        <v>120</v>
      </c>
    </row>
    <row r="88" spans="1:10" x14ac:dyDescent="0.25">
      <c r="A88" s="98">
        <v>45190</v>
      </c>
      <c r="B88" s="88" t="s">
        <v>169</v>
      </c>
      <c r="C88" s="100">
        <v>0</v>
      </c>
      <c r="D88" s="214">
        <v>12180</v>
      </c>
      <c r="E88" s="99">
        <f t="shared" si="1"/>
        <v>178149.73</v>
      </c>
      <c r="F88" s="198">
        <v>380</v>
      </c>
      <c r="G88" s="199">
        <v>45190</v>
      </c>
      <c r="H88" s="200">
        <v>2821</v>
      </c>
      <c r="I88" s="216" t="s">
        <v>171</v>
      </c>
      <c r="J88" s="224" t="s">
        <v>120</v>
      </c>
    </row>
    <row r="89" spans="1:10" x14ac:dyDescent="0.25">
      <c r="A89" s="98">
        <v>45190</v>
      </c>
      <c r="B89" s="88" t="s">
        <v>47</v>
      </c>
      <c r="C89" s="100">
        <v>19000</v>
      </c>
      <c r="D89" s="100">
        <v>0</v>
      </c>
      <c r="E89" s="89">
        <f t="shared" si="1"/>
        <v>159149.73000000001</v>
      </c>
      <c r="F89" s="198"/>
      <c r="G89" s="199"/>
      <c r="H89" s="200"/>
      <c r="I89" s="201"/>
      <c r="J89" s="198"/>
    </row>
    <row r="90" spans="1:10" x14ac:dyDescent="0.25">
      <c r="A90" s="98">
        <v>45190</v>
      </c>
      <c r="B90" s="88" t="s">
        <v>196</v>
      </c>
      <c r="C90" s="100">
        <v>6453.74</v>
      </c>
      <c r="D90" s="100">
        <v>0</v>
      </c>
      <c r="E90" s="99">
        <f t="shared" si="1"/>
        <v>152695.99000000002</v>
      </c>
      <c r="F90" s="198"/>
      <c r="G90" s="199"/>
      <c r="H90" s="200"/>
      <c r="I90" s="201"/>
      <c r="J90" s="198"/>
    </row>
    <row r="91" spans="1:10" ht="30" x14ac:dyDescent="0.25">
      <c r="A91" s="98">
        <v>45191</v>
      </c>
      <c r="B91" s="88" t="s">
        <v>197</v>
      </c>
      <c r="C91" s="100">
        <v>0</v>
      </c>
      <c r="D91" s="214">
        <v>6322</v>
      </c>
      <c r="E91" s="89">
        <f t="shared" si="1"/>
        <v>159017.99000000002</v>
      </c>
      <c r="F91" s="198">
        <v>166</v>
      </c>
      <c r="G91" s="199">
        <v>45191</v>
      </c>
      <c r="H91" s="200">
        <v>2837</v>
      </c>
      <c r="I91" s="235" t="s">
        <v>212</v>
      </c>
      <c r="J91" s="236" t="s">
        <v>129</v>
      </c>
    </row>
    <row r="92" spans="1:10" ht="30" x14ac:dyDescent="0.25">
      <c r="A92" s="98">
        <v>45191</v>
      </c>
      <c r="B92" s="3" t="s">
        <v>198</v>
      </c>
      <c r="C92" s="100">
        <v>0</v>
      </c>
      <c r="D92" s="214">
        <v>10413.9</v>
      </c>
      <c r="E92" s="99">
        <f t="shared" si="1"/>
        <v>169431.89</v>
      </c>
      <c r="F92" s="198">
        <v>103</v>
      </c>
      <c r="G92" s="199">
        <v>45191</v>
      </c>
      <c r="H92" s="200">
        <v>2838</v>
      </c>
      <c r="I92" s="235" t="s">
        <v>213</v>
      </c>
      <c r="J92" s="236" t="s">
        <v>118</v>
      </c>
    </row>
    <row r="93" spans="1:10" x14ac:dyDescent="0.25">
      <c r="A93" s="98">
        <v>45191</v>
      </c>
      <c r="B93" s="88" t="s">
        <v>199</v>
      </c>
      <c r="C93" s="100">
        <v>0</v>
      </c>
      <c r="D93" s="214">
        <v>59160</v>
      </c>
      <c r="E93" s="89">
        <f t="shared" si="1"/>
        <v>228591.89</v>
      </c>
      <c r="F93" s="198">
        <v>88</v>
      </c>
      <c r="G93" s="199">
        <v>45191</v>
      </c>
      <c r="H93" s="200">
        <v>2839</v>
      </c>
      <c r="I93" s="216" t="s">
        <v>214</v>
      </c>
      <c r="J93" s="224" t="s">
        <v>123</v>
      </c>
    </row>
    <row r="94" spans="1:10" x14ac:dyDescent="0.25">
      <c r="A94" s="98">
        <v>45191</v>
      </c>
      <c r="B94" s="88" t="s">
        <v>200</v>
      </c>
      <c r="C94" s="100">
        <v>66000</v>
      </c>
      <c r="D94" s="100">
        <v>0</v>
      </c>
      <c r="E94" s="99">
        <f t="shared" si="1"/>
        <v>162591.89000000001</v>
      </c>
      <c r="F94" s="198"/>
      <c r="G94" s="199"/>
      <c r="H94" s="200"/>
      <c r="I94" s="201"/>
      <c r="J94" s="198"/>
    </row>
    <row r="95" spans="1:10" x14ac:dyDescent="0.25">
      <c r="A95" s="98">
        <v>45191</v>
      </c>
      <c r="B95" s="88" t="s">
        <v>60</v>
      </c>
      <c r="C95" s="100">
        <v>0</v>
      </c>
      <c r="D95" s="214">
        <v>4060</v>
      </c>
      <c r="E95" s="89">
        <f t="shared" si="1"/>
        <v>166651.89000000001</v>
      </c>
      <c r="F95" s="198">
        <v>85</v>
      </c>
      <c r="G95" s="199">
        <v>45191</v>
      </c>
      <c r="H95" s="200">
        <v>2840</v>
      </c>
      <c r="I95" s="235" t="s">
        <v>215</v>
      </c>
      <c r="J95" s="236" t="s">
        <v>118</v>
      </c>
    </row>
    <row r="96" spans="1:10" x14ac:dyDescent="0.25">
      <c r="A96" s="98">
        <v>45191</v>
      </c>
      <c r="B96" s="88" t="s">
        <v>201</v>
      </c>
      <c r="C96" s="100">
        <v>4095.23</v>
      </c>
      <c r="D96" s="100">
        <v>0</v>
      </c>
      <c r="E96" s="99">
        <f t="shared" si="1"/>
        <v>162556.66</v>
      </c>
      <c r="F96" s="198"/>
      <c r="G96" s="199"/>
      <c r="H96" s="200"/>
      <c r="I96" s="201"/>
      <c r="J96" s="198"/>
    </row>
    <row r="97" spans="1:10" x14ac:dyDescent="0.25">
      <c r="A97" s="98">
        <v>45191</v>
      </c>
      <c r="B97" s="88" t="s">
        <v>202</v>
      </c>
      <c r="C97" s="100">
        <v>6442.59</v>
      </c>
      <c r="D97" s="100">
        <v>0</v>
      </c>
      <c r="E97" s="89">
        <f t="shared" si="1"/>
        <v>156114.07</v>
      </c>
      <c r="F97" s="198"/>
      <c r="G97" s="199"/>
      <c r="H97" s="200"/>
      <c r="I97" s="201"/>
      <c r="J97" s="198"/>
    </row>
    <row r="98" spans="1:10" x14ac:dyDescent="0.25">
      <c r="A98" s="98">
        <v>45191</v>
      </c>
      <c r="B98" s="88" t="s">
        <v>203</v>
      </c>
      <c r="C98" s="100">
        <v>6960</v>
      </c>
      <c r="D98" s="100">
        <v>0</v>
      </c>
      <c r="E98" s="99">
        <f t="shared" si="1"/>
        <v>149154.07</v>
      </c>
      <c r="F98" s="198"/>
      <c r="G98" s="199"/>
      <c r="H98" s="200"/>
      <c r="I98" s="201"/>
      <c r="J98" s="198"/>
    </row>
    <row r="99" spans="1:10" x14ac:dyDescent="0.25">
      <c r="A99" s="98">
        <v>45191</v>
      </c>
      <c r="B99" s="88" t="s">
        <v>204</v>
      </c>
      <c r="C99" s="100">
        <v>1768.63</v>
      </c>
      <c r="D99" s="100">
        <v>0</v>
      </c>
      <c r="E99" s="89">
        <f t="shared" ref="E99:E162" si="2">E98-C99+D99</f>
        <v>147385.44</v>
      </c>
      <c r="F99" s="198"/>
      <c r="G99" s="199"/>
      <c r="H99" s="200"/>
      <c r="I99" s="201"/>
      <c r="J99" s="198"/>
    </row>
    <row r="100" spans="1:10" x14ac:dyDescent="0.25">
      <c r="A100" s="98">
        <v>45191</v>
      </c>
      <c r="B100" s="88" t="s">
        <v>205</v>
      </c>
      <c r="C100" s="100">
        <v>3341.4</v>
      </c>
      <c r="D100" s="100">
        <v>0</v>
      </c>
      <c r="E100" s="99">
        <f t="shared" si="2"/>
        <v>144044.04</v>
      </c>
      <c r="F100" s="198"/>
      <c r="G100" s="199"/>
      <c r="H100" s="200"/>
      <c r="I100" s="201"/>
      <c r="J100" s="198"/>
    </row>
    <row r="101" spans="1:10" x14ac:dyDescent="0.25">
      <c r="A101" s="98">
        <v>45191</v>
      </c>
      <c r="B101" s="88" t="s">
        <v>206</v>
      </c>
      <c r="C101" s="100">
        <v>10017.14</v>
      </c>
      <c r="D101" s="100">
        <v>0</v>
      </c>
      <c r="E101" s="89">
        <f>E100-C101+D101</f>
        <v>134026.90000000002</v>
      </c>
      <c r="F101" s="198"/>
      <c r="G101" s="199"/>
      <c r="H101" s="200"/>
      <c r="I101" s="201"/>
      <c r="J101" s="198"/>
    </row>
    <row r="102" spans="1:10" x14ac:dyDescent="0.25">
      <c r="A102" s="98">
        <v>45191</v>
      </c>
      <c r="B102" s="213" t="s">
        <v>207</v>
      </c>
      <c r="C102" s="100">
        <v>9852.18</v>
      </c>
      <c r="D102" s="100">
        <v>0</v>
      </c>
      <c r="E102" s="99">
        <f t="shared" si="2"/>
        <v>124174.72000000003</v>
      </c>
      <c r="F102" s="198"/>
      <c r="G102" s="199"/>
      <c r="H102" s="200"/>
      <c r="I102" s="201"/>
      <c r="J102" s="198"/>
    </row>
    <row r="103" spans="1:10" x14ac:dyDescent="0.25">
      <c r="A103" s="98">
        <v>45191</v>
      </c>
      <c r="B103" s="213" t="s">
        <v>208</v>
      </c>
      <c r="C103" s="100">
        <v>6099.28</v>
      </c>
      <c r="D103" s="100">
        <v>0</v>
      </c>
      <c r="E103" s="89">
        <f t="shared" si="2"/>
        <v>118075.44000000003</v>
      </c>
      <c r="F103" s="197"/>
      <c r="G103" s="199"/>
      <c r="H103" s="200"/>
      <c r="I103" s="201"/>
      <c r="J103" s="198"/>
    </row>
    <row r="104" spans="1:10" x14ac:dyDescent="0.25">
      <c r="A104" s="98">
        <v>45191</v>
      </c>
      <c r="B104" s="88" t="s">
        <v>209</v>
      </c>
      <c r="C104" s="100">
        <v>1605.71</v>
      </c>
      <c r="D104" s="100">
        <v>0</v>
      </c>
      <c r="E104" s="99">
        <f t="shared" si="2"/>
        <v>116469.73000000003</v>
      </c>
      <c r="F104" s="198"/>
      <c r="G104" s="199"/>
      <c r="H104" s="200"/>
      <c r="I104" s="201"/>
      <c r="J104" s="198"/>
    </row>
    <row r="105" spans="1:10" x14ac:dyDescent="0.25">
      <c r="A105" s="98">
        <v>45191</v>
      </c>
      <c r="B105" s="88" t="s">
        <v>210</v>
      </c>
      <c r="C105" s="100">
        <v>60000</v>
      </c>
      <c r="D105" s="100">
        <v>0</v>
      </c>
      <c r="E105" s="89">
        <f t="shared" si="2"/>
        <v>56469.730000000025</v>
      </c>
      <c r="F105" s="198"/>
      <c r="G105" s="199"/>
      <c r="H105" s="200"/>
      <c r="I105" s="201"/>
      <c r="J105" s="198"/>
    </row>
    <row r="106" spans="1:10" x14ac:dyDescent="0.25">
      <c r="A106" s="98">
        <v>45191</v>
      </c>
      <c r="B106" s="88" t="s">
        <v>211</v>
      </c>
      <c r="C106" s="100">
        <v>14701.76</v>
      </c>
      <c r="D106" s="100">
        <v>0</v>
      </c>
      <c r="E106" s="99">
        <f t="shared" si="2"/>
        <v>41767.970000000023</v>
      </c>
      <c r="F106" s="198"/>
      <c r="G106" s="199"/>
      <c r="H106" s="200"/>
      <c r="I106" s="201"/>
      <c r="J106" s="198"/>
    </row>
    <row r="107" spans="1:10" x14ac:dyDescent="0.25">
      <c r="A107" s="98">
        <v>45191</v>
      </c>
      <c r="B107" s="88" t="s">
        <v>47</v>
      </c>
      <c r="C107" s="100">
        <v>27000</v>
      </c>
      <c r="D107" s="100">
        <v>0</v>
      </c>
      <c r="E107" s="89">
        <f t="shared" si="2"/>
        <v>14767.970000000023</v>
      </c>
      <c r="F107" s="198"/>
      <c r="G107" s="199"/>
      <c r="H107" s="200"/>
      <c r="I107" s="201"/>
      <c r="J107" s="198"/>
    </row>
    <row r="108" spans="1:10" x14ac:dyDescent="0.25">
      <c r="A108" s="98">
        <v>45192</v>
      </c>
      <c r="B108" s="88" t="s">
        <v>220</v>
      </c>
      <c r="C108" s="100">
        <v>1537</v>
      </c>
      <c r="D108" s="100">
        <v>0</v>
      </c>
      <c r="E108" s="99">
        <f t="shared" si="2"/>
        <v>13230.970000000023</v>
      </c>
      <c r="F108" s="198"/>
      <c r="G108" s="202"/>
      <c r="H108" s="198"/>
      <c r="I108" s="198"/>
      <c r="J108" s="198"/>
    </row>
    <row r="109" spans="1:10" ht="30" x14ac:dyDescent="0.25">
      <c r="A109" s="98">
        <v>45192</v>
      </c>
      <c r="B109" s="88" t="s">
        <v>221</v>
      </c>
      <c r="C109" s="100">
        <v>0</v>
      </c>
      <c r="D109" s="100">
        <v>20000</v>
      </c>
      <c r="E109" s="89">
        <f t="shared" si="2"/>
        <v>33230.970000000023</v>
      </c>
      <c r="F109" s="198"/>
      <c r="G109" s="199"/>
      <c r="H109" s="200"/>
      <c r="I109" s="201"/>
      <c r="J109" s="198"/>
    </row>
    <row r="110" spans="1:10" x14ac:dyDescent="0.25">
      <c r="A110" s="98">
        <v>45192</v>
      </c>
      <c r="B110" s="88" t="s">
        <v>222</v>
      </c>
      <c r="C110" s="100">
        <v>15000</v>
      </c>
      <c r="D110" s="100">
        <v>0</v>
      </c>
      <c r="E110" s="99">
        <f t="shared" si="2"/>
        <v>18230.970000000023</v>
      </c>
      <c r="F110" s="198"/>
      <c r="G110" s="199"/>
      <c r="H110" s="200"/>
      <c r="I110" s="201"/>
      <c r="J110" s="198"/>
    </row>
    <row r="111" spans="1:10" ht="30" x14ac:dyDescent="0.25">
      <c r="A111" s="98">
        <v>45193</v>
      </c>
      <c r="B111" s="88" t="s">
        <v>223</v>
      </c>
      <c r="C111" s="100">
        <v>1921.77</v>
      </c>
      <c r="D111" s="100">
        <v>0</v>
      </c>
      <c r="E111" s="89">
        <f t="shared" si="2"/>
        <v>16309.200000000023</v>
      </c>
      <c r="F111" s="198"/>
      <c r="G111" s="199"/>
      <c r="H111" s="200"/>
      <c r="I111" s="201"/>
      <c r="J111" s="198"/>
    </row>
    <row r="112" spans="1:10" ht="30" x14ac:dyDescent="0.25">
      <c r="A112" s="98">
        <v>45194</v>
      </c>
      <c r="B112" s="88" t="s">
        <v>224</v>
      </c>
      <c r="C112" s="100">
        <v>1810.55</v>
      </c>
      <c r="D112" s="100">
        <v>0</v>
      </c>
      <c r="E112" s="99">
        <f t="shared" si="2"/>
        <v>14498.650000000023</v>
      </c>
      <c r="F112" s="198"/>
      <c r="G112" s="199"/>
      <c r="H112" s="200"/>
      <c r="I112" s="201"/>
      <c r="J112" s="198"/>
    </row>
    <row r="113" spans="1:10" x14ac:dyDescent="0.25">
      <c r="A113" s="98">
        <v>45194</v>
      </c>
      <c r="B113" s="88" t="s">
        <v>225</v>
      </c>
      <c r="C113" s="100">
        <v>0</v>
      </c>
      <c r="D113" s="214">
        <v>65308</v>
      </c>
      <c r="E113" s="89">
        <f t="shared" si="2"/>
        <v>79806.650000000023</v>
      </c>
      <c r="F113" s="198">
        <v>139</v>
      </c>
      <c r="G113" s="199">
        <v>45194</v>
      </c>
      <c r="H113" s="200">
        <v>2843</v>
      </c>
      <c r="I113" s="235" t="s">
        <v>256</v>
      </c>
      <c r="J113" s="236" t="s">
        <v>118</v>
      </c>
    </row>
    <row r="114" spans="1:10" ht="30" x14ac:dyDescent="0.25">
      <c r="A114" s="98">
        <v>45194</v>
      </c>
      <c r="B114" s="88" t="s">
        <v>226</v>
      </c>
      <c r="C114" s="100">
        <v>0</v>
      </c>
      <c r="D114" s="100">
        <v>35000</v>
      </c>
      <c r="E114" s="99">
        <f t="shared" si="2"/>
        <v>114806.65000000002</v>
      </c>
      <c r="F114" s="198"/>
      <c r="G114" s="199"/>
      <c r="H114" s="200"/>
      <c r="I114" s="201"/>
      <c r="J114" s="198"/>
    </row>
    <row r="115" spans="1:10" x14ac:dyDescent="0.25">
      <c r="A115" s="98">
        <v>45194</v>
      </c>
      <c r="B115" s="88" t="s">
        <v>227</v>
      </c>
      <c r="C115" s="100">
        <v>0</v>
      </c>
      <c r="D115" s="214">
        <v>63475.199999999997</v>
      </c>
      <c r="E115" s="89">
        <f t="shared" si="2"/>
        <v>178281.85000000003</v>
      </c>
      <c r="F115" s="198">
        <v>64</v>
      </c>
      <c r="G115" s="199">
        <v>45194</v>
      </c>
      <c r="H115" s="200">
        <v>2844</v>
      </c>
      <c r="I115" s="216" t="s">
        <v>263</v>
      </c>
      <c r="J115" s="224" t="s">
        <v>123</v>
      </c>
    </row>
    <row r="116" spans="1:10" x14ac:dyDescent="0.25">
      <c r="A116" s="98">
        <v>45194</v>
      </c>
      <c r="B116" s="88" t="s">
        <v>228</v>
      </c>
      <c r="C116" s="100">
        <v>28000</v>
      </c>
      <c r="D116" s="100">
        <v>0</v>
      </c>
      <c r="E116" s="99">
        <f t="shared" si="2"/>
        <v>150281.85000000003</v>
      </c>
      <c r="F116" s="198"/>
      <c r="G116" s="199"/>
      <c r="H116" s="200"/>
      <c r="I116" s="201"/>
      <c r="J116" s="198"/>
    </row>
    <row r="117" spans="1:10" x14ac:dyDescent="0.25">
      <c r="A117" s="98">
        <v>45194</v>
      </c>
      <c r="B117" s="88" t="s">
        <v>229</v>
      </c>
      <c r="C117" s="100">
        <v>2807.2</v>
      </c>
      <c r="D117" s="100">
        <v>0</v>
      </c>
      <c r="E117" s="89">
        <f t="shared" si="2"/>
        <v>147474.65000000002</v>
      </c>
      <c r="F117" s="198"/>
      <c r="G117" s="199"/>
      <c r="H117" s="200"/>
      <c r="I117" s="201"/>
      <c r="J117" s="198"/>
    </row>
    <row r="118" spans="1:10" x14ac:dyDescent="0.25">
      <c r="A118" s="98">
        <v>45194</v>
      </c>
      <c r="B118" s="88" t="s">
        <v>230</v>
      </c>
      <c r="C118" s="100">
        <v>2494</v>
      </c>
      <c r="D118" s="100">
        <v>0</v>
      </c>
      <c r="E118" s="99">
        <f t="shared" si="2"/>
        <v>144980.65000000002</v>
      </c>
      <c r="F118" s="198"/>
      <c r="G118" s="199"/>
      <c r="H118" s="200"/>
      <c r="I118" s="201"/>
      <c r="J118" s="198"/>
    </row>
    <row r="119" spans="1:10" x14ac:dyDescent="0.25">
      <c r="A119" s="98">
        <v>45194</v>
      </c>
      <c r="B119" s="88" t="s">
        <v>231</v>
      </c>
      <c r="C119" s="100">
        <v>1972</v>
      </c>
      <c r="D119" s="100">
        <v>0</v>
      </c>
      <c r="E119" s="89">
        <f t="shared" si="2"/>
        <v>143008.65000000002</v>
      </c>
      <c r="F119" s="198"/>
      <c r="G119" s="199"/>
      <c r="H119" s="200"/>
      <c r="I119" s="201"/>
      <c r="J119" s="198"/>
    </row>
    <row r="120" spans="1:10" x14ac:dyDescent="0.25">
      <c r="A120" s="98">
        <v>45194</v>
      </c>
      <c r="B120" s="88" t="s">
        <v>232</v>
      </c>
      <c r="C120" s="100">
        <v>36330.31</v>
      </c>
      <c r="D120" s="100">
        <v>0</v>
      </c>
      <c r="E120" s="99">
        <f t="shared" si="2"/>
        <v>106678.34000000003</v>
      </c>
      <c r="F120" s="198"/>
      <c r="G120" s="199"/>
      <c r="H120" s="200"/>
      <c r="I120" s="201"/>
      <c r="J120" s="198"/>
    </row>
    <row r="121" spans="1:10" x14ac:dyDescent="0.25">
      <c r="A121" s="98">
        <v>45194</v>
      </c>
      <c r="B121" s="88" t="s">
        <v>233</v>
      </c>
      <c r="C121" s="100">
        <v>3804.8</v>
      </c>
      <c r="D121" s="100">
        <v>0</v>
      </c>
      <c r="E121" s="89">
        <f t="shared" si="2"/>
        <v>102873.54000000002</v>
      </c>
      <c r="F121" s="198"/>
      <c r="G121" s="199"/>
      <c r="H121" s="200"/>
      <c r="I121" s="201"/>
      <c r="J121" s="198"/>
    </row>
    <row r="122" spans="1:10" x14ac:dyDescent="0.25">
      <c r="A122" s="98">
        <v>45194</v>
      </c>
      <c r="B122" s="88" t="s">
        <v>78</v>
      </c>
      <c r="C122" s="100">
        <v>20000</v>
      </c>
      <c r="D122" s="100">
        <v>0</v>
      </c>
      <c r="E122" s="99">
        <f t="shared" si="2"/>
        <v>82873.540000000023</v>
      </c>
      <c r="F122" s="198"/>
      <c r="G122" s="199"/>
      <c r="H122" s="200"/>
      <c r="I122" s="201"/>
      <c r="J122" s="198"/>
    </row>
    <row r="123" spans="1:10" x14ac:dyDescent="0.25">
      <c r="A123" s="98">
        <v>45194</v>
      </c>
      <c r="B123" s="88" t="s">
        <v>234</v>
      </c>
      <c r="C123" s="100">
        <v>6200</v>
      </c>
      <c r="D123" s="100">
        <v>0</v>
      </c>
      <c r="E123" s="89">
        <f t="shared" si="2"/>
        <v>76673.540000000023</v>
      </c>
      <c r="F123" s="198"/>
      <c r="G123" s="199"/>
      <c r="H123" s="200"/>
      <c r="I123" s="201"/>
      <c r="J123" s="198"/>
    </row>
    <row r="124" spans="1:10" x14ac:dyDescent="0.25">
      <c r="A124" s="98">
        <v>45195</v>
      </c>
      <c r="B124" s="88" t="s">
        <v>116</v>
      </c>
      <c r="C124" s="100">
        <v>0</v>
      </c>
      <c r="D124" s="214">
        <v>34568</v>
      </c>
      <c r="E124" s="99">
        <f t="shared" si="2"/>
        <v>111241.54000000002</v>
      </c>
      <c r="F124" s="198">
        <v>62</v>
      </c>
      <c r="G124" s="199">
        <v>45195</v>
      </c>
      <c r="H124" s="200">
        <v>2845</v>
      </c>
      <c r="I124" s="235" t="s">
        <v>257</v>
      </c>
      <c r="J124" s="236" t="s">
        <v>118</v>
      </c>
    </row>
    <row r="125" spans="1:10" ht="30" x14ac:dyDescent="0.25">
      <c r="A125" s="98">
        <v>45195</v>
      </c>
      <c r="B125" s="88" t="s">
        <v>235</v>
      </c>
      <c r="C125" s="100">
        <v>2806</v>
      </c>
      <c r="D125" s="100">
        <v>0</v>
      </c>
      <c r="E125" s="89">
        <f t="shared" si="2"/>
        <v>108435.54000000002</v>
      </c>
      <c r="F125" s="198"/>
      <c r="G125" s="199"/>
      <c r="H125" s="200"/>
      <c r="I125" s="201"/>
      <c r="J125" s="198"/>
    </row>
    <row r="126" spans="1:10" ht="30" x14ac:dyDescent="0.25">
      <c r="A126" s="98">
        <v>45195</v>
      </c>
      <c r="B126" s="88" t="s">
        <v>45</v>
      </c>
      <c r="C126" s="100">
        <v>0</v>
      </c>
      <c r="D126" s="214">
        <v>18792</v>
      </c>
      <c r="E126" s="99">
        <f t="shared" si="2"/>
        <v>127227.54000000002</v>
      </c>
      <c r="F126" s="198">
        <v>163</v>
      </c>
      <c r="G126" s="199">
        <v>45195</v>
      </c>
      <c r="H126" s="200">
        <v>2846</v>
      </c>
      <c r="I126" s="235" t="s">
        <v>258</v>
      </c>
      <c r="J126" s="236" t="s">
        <v>118</v>
      </c>
    </row>
    <row r="127" spans="1:10" ht="30" x14ac:dyDescent="0.25">
      <c r="A127" s="98">
        <v>45195</v>
      </c>
      <c r="B127" s="88" t="s">
        <v>236</v>
      </c>
      <c r="C127" s="100">
        <v>0</v>
      </c>
      <c r="D127" s="100">
        <v>1605.71</v>
      </c>
      <c r="E127" s="89">
        <f t="shared" si="2"/>
        <v>128833.25000000003</v>
      </c>
      <c r="F127" s="198"/>
      <c r="G127" s="199"/>
      <c r="H127" s="200"/>
      <c r="I127" s="201"/>
      <c r="J127" s="198"/>
    </row>
    <row r="128" spans="1:10" x14ac:dyDescent="0.25">
      <c r="A128" s="98">
        <v>45195</v>
      </c>
      <c r="B128" s="88" t="s">
        <v>62</v>
      </c>
      <c r="C128" s="100">
        <v>15000</v>
      </c>
      <c r="D128" s="100">
        <v>0</v>
      </c>
      <c r="E128" s="99">
        <f t="shared" si="2"/>
        <v>113833.25000000003</v>
      </c>
      <c r="F128" s="198"/>
      <c r="G128" s="199"/>
      <c r="H128" s="200"/>
      <c r="I128" s="201"/>
      <c r="J128" s="198"/>
    </row>
    <row r="129" spans="1:10" x14ac:dyDescent="0.25">
      <c r="A129" s="98">
        <v>45195</v>
      </c>
      <c r="B129" s="88" t="s">
        <v>237</v>
      </c>
      <c r="C129" s="100">
        <v>6103.15</v>
      </c>
      <c r="D129" s="100">
        <v>0</v>
      </c>
      <c r="E129" s="89">
        <f t="shared" si="2"/>
        <v>107730.10000000003</v>
      </c>
      <c r="F129" s="198"/>
      <c r="G129" s="199"/>
      <c r="H129" s="200"/>
      <c r="I129" s="201"/>
      <c r="J129" s="198"/>
    </row>
    <row r="130" spans="1:10" ht="30" x14ac:dyDescent="0.25">
      <c r="A130" s="98">
        <v>45196</v>
      </c>
      <c r="B130" s="88" t="s">
        <v>240</v>
      </c>
      <c r="C130" s="100">
        <v>465</v>
      </c>
      <c r="D130" s="100">
        <v>0</v>
      </c>
      <c r="E130" s="99">
        <f t="shared" si="2"/>
        <v>107265.10000000003</v>
      </c>
      <c r="F130" s="198"/>
      <c r="G130" s="199"/>
      <c r="H130" s="200"/>
      <c r="I130" s="201"/>
      <c r="J130" s="198"/>
    </row>
    <row r="131" spans="1:10" x14ac:dyDescent="0.25">
      <c r="A131" s="98">
        <v>45196</v>
      </c>
      <c r="B131" s="88" t="s">
        <v>238</v>
      </c>
      <c r="C131" s="100">
        <v>2712.67</v>
      </c>
      <c r="D131" s="100">
        <v>0</v>
      </c>
      <c r="E131" s="89">
        <f t="shared" si="2"/>
        <v>104552.43000000004</v>
      </c>
      <c r="F131" s="198"/>
      <c r="G131" s="199"/>
      <c r="H131" s="200"/>
      <c r="I131" s="201"/>
      <c r="J131" s="198"/>
    </row>
    <row r="132" spans="1:10" x14ac:dyDescent="0.25">
      <c r="A132" s="98">
        <v>45196</v>
      </c>
      <c r="B132" s="88" t="s">
        <v>239</v>
      </c>
      <c r="C132" s="100">
        <v>19024</v>
      </c>
      <c r="D132" s="100">
        <v>0</v>
      </c>
      <c r="E132" s="99">
        <f t="shared" si="2"/>
        <v>85528.430000000037</v>
      </c>
      <c r="F132" s="198"/>
      <c r="G132" s="199"/>
      <c r="H132" s="200"/>
      <c r="I132" s="201"/>
      <c r="J132" s="198"/>
    </row>
    <row r="133" spans="1:10" x14ac:dyDescent="0.25">
      <c r="A133" s="98">
        <v>45196</v>
      </c>
      <c r="B133" s="88" t="s">
        <v>241</v>
      </c>
      <c r="C133" s="100">
        <v>40859.839999999997</v>
      </c>
      <c r="D133" s="100">
        <v>0</v>
      </c>
      <c r="E133" s="89">
        <f t="shared" si="2"/>
        <v>44668.59000000004</v>
      </c>
      <c r="F133" s="198"/>
      <c r="G133" s="199"/>
      <c r="H133" s="200"/>
      <c r="I133" s="201"/>
      <c r="J133" s="198"/>
    </row>
    <row r="134" spans="1:10" x14ac:dyDescent="0.25">
      <c r="A134" s="98">
        <v>45196</v>
      </c>
      <c r="B134" s="88" t="s">
        <v>242</v>
      </c>
      <c r="C134" s="100">
        <v>3000</v>
      </c>
      <c r="D134" s="100">
        <v>0</v>
      </c>
      <c r="E134" s="99">
        <f t="shared" si="2"/>
        <v>41668.59000000004</v>
      </c>
      <c r="F134" s="198"/>
      <c r="G134" s="199"/>
      <c r="H134" s="200"/>
      <c r="I134" s="201"/>
      <c r="J134" s="198"/>
    </row>
    <row r="135" spans="1:10" x14ac:dyDescent="0.25">
      <c r="A135" s="98">
        <v>45196</v>
      </c>
      <c r="B135" s="88" t="s">
        <v>243</v>
      </c>
      <c r="C135" s="100">
        <v>0</v>
      </c>
      <c r="D135" s="214">
        <v>12180</v>
      </c>
      <c r="E135" s="89">
        <f t="shared" si="2"/>
        <v>53848.59000000004</v>
      </c>
      <c r="F135" s="198">
        <v>371</v>
      </c>
      <c r="G135" s="199">
        <v>45196</v>
      </c>
      <c r="H135" s="200" t="s">
        <v>150</v>
      </c>
      <c r="I135" s="242" t="s">
        <v>259</v>
      </c>
      <c r="J135" s="243" t="s">
        <v>260</v>
      </c>
    </row>
    <row r="136" spans="1:10" x14ac:dyDescent="0.25">
      <c r="A136" s="98">
        <v>45197</v>
      </c>
      <c r="B136" s="88" t="s">
        <v>244</v>
      </c>
      <c r="C136" s="100">
        <v>1362.07</v>
      </c>
      <c r="D136" s="100">
        <v>0</v>
      </c>
      <c r="E136" s="99">
        <f t="shared" si="2"/>
        <v>52486.52000000004</v>
      </c>
      <c r="F136" s="198"/>
      <c r="G136" s="199"/>
      <c r="H136" s="200"/>
      <c r="I136" s="201"/>
      <c r="J136" s="198"/>
    </row>
    <row r="137" spans="1:10" x14ac:dyDescent="0.25">
      <c r="A137" s="98">
        <v>45197</v>
      </c>
      <c r="B137" s="88" t="s">
        <v>245</v>
      </c>
      <c r="C137" s="100">
        <v>4792.8500000000004</v>
      </c>
      <c r="D137" s="100">
        <v>0</v>
      </c>
      <c r="E137" s="89">
        <f t="shared" si="2"/>
        <v>47693.670000000042</v>
      </c>
      <c r="F137" s="198"/>
      <c r="G137" s="199"/>
      <c r="H137" s="200"/>
      <c r="I137" s="201"/>
      <c r="J137" s="198"/>
    </row>
    <row r="138" spans="1:10" x14ac:dyDescent="0.25">
      <c r="A138" s="98">
        <v>45197</v>
      </c>
      <c r="B138" s="88" t="s">
        <v>219</v>
      </c>
      <c r="C138" s="100">
        <v>20000</v>
      </c>
      <c r="D138" s="100">
        <v>0</v>
      </c>
      <c r="E138" s="99">
        <f t="shared" si="2"/>
        <v>27693.670000000042</v>
      </c>
      <c r="F138" s="198"/>
      <c r="G138" s="199"/>
      <c r="H138" s="200"/>
      <c r="I138" s="201"/>
      <c r="J138" s="198"/>
    </row>
    <row r="139" spans="1:10" ht="30" x14ac:dyDescent="0.25">
      <c r="A139" s="98">
        <v>45197</v>
      </c>
      <c r="B139" s="153" t="s">
        <v>246</v>
      </c>
      <c r="C139" s="100">
        <v>0</v>
      </c>
      <c r="D139" s="100">
        <v>22000</v>
      </c>
      <c r="E139" s="89">
        <f t="shared" si="2"/>
        <v>49693.670000000042</v>
      </c>
      <c r="F139" s="198"/>
      <c r="G139" s="199"/>
      <c r="H139" s="200"/>
      <c r="I139" s="201"/>
      <c r="J139" s="198"/>
    </row>
    <row r="140" spans="1:10" ht="30" x14ac:dyDescent="0.25">
      <c r="A140" s="98">
        <v>45197</v>
      </c>
      <c r="B140" s="88" t="s">
        <v>264</v>
      </c>
      <c r="C140" s="100">
        <v>0</v>
      </c>
      <c r="D140" s="214">
        <v>3775.8</v>
      </c>
      <c r="E140" s="99">
        <f t="shared" si="2"/>
        <v>53469.470000000045</v>
      </c>
      <c r="F140" s="198">
        <v>52</v>
      </c>
      <c r="G140" s="199">
        <v>45197</v>
      </c>
      <c r="H140" s="200">
        <v>2851</v>
      </c>
      <c r="I140" s="261" t="s">
        <v>269</v>
      </c>
      <c r="J140" s="224" t="s">
        <v>123</v>
      </c>
    </row>
    <row r="141" spans="1:10" x14ac:dyDescent="0.25">
      <c r="A141" s="98">
        <v>45197</v>
      </c>
      <c r="B141" s="88" t="s">
        <v>265</v>
      </c>
      <c r="C141" s="100">
        <v>0</v>
      </c>
      <c r="D141" s="214">
        <v>174000</v>
      </c>
      <c r="E141" s="89">
        <f t="shared" si="2"/>
        <v>227469.47000000003</v>
      </c>
      <c r="F141" s="198">
        <v>51</v>
      </c>
      <c r="G141" s="199">
        <v>45197</v>
      </c>
      <c r="H141" s="200">
        <v>2852</v>
      </c>
      <c r="I141" s="235" t="s">
        <v>270</v>
      </c>
      <c r="J141" s="236" t="s">
        <v>129</v>
      </c>
    </row>
    <row r="142" spans="1:10" ht="30" x14ac:dyDescent="0.25">
      <c r="A142" s="98">
        <v>45197</v>
      </c>
      <c r="B142" s="88" t="s">
        <v>266</v>
      </c>
      <c r="C142" s="100">
        <v>0</v>
      </c>
      <c r="D142" s="214">
        <v>3775.8</v>
      </c>
      <c r="E142" s="99">
        <f t="shared" si="2"/>
        <v>231245.27000000002</v>
      </c>
      <c r="F142" s="198">
        <v>337</v>
      </c>
      <c r="G142" s="199">
        <v>45197</v>
      </c>
      <c r="H142" s="200">
        <v>2853</v>
      </c>
      <c r="I142" s="216" t="s">
        <v>271</v>
      </c>
      <c r="J142" s="224" t="s">
        <v>123</v>
      </c>
    </row>
    <row r="143" spans="1:10" x14ac:dyDescent="0.25">
      <c r="A143" s="98">
        <v>45197</v>
      </c>
      <c r="B143" s="88" t="s">
        <v>267</v>
      </c>
      <c r="C143" s="100">
        <v>0</v>
      </c>
      <c r="D143" s="214">
        <v>32944</v>
      </c>
      <c r="E143" s="89">
        <f t="shared" si="2"/>
        <v>264189.27</v>
      </c>
      <c r="F143" s="198">
        <v>266</v>
      </c>
      <c r="G143" s="199">
        <v>45197</v>
      </c>
      <c r="H143" s="200">
        <v>2854</v>
      </c>
      <c r="I143" s="216" t="s">
        <v>272</v>
      </c>
      <c r="J143" s="224" t="s">
        <v>120</v>
      </c>
    </row>
    <row r="144" spans="1:10" x14ac:dyDescent="0.25">
      <c r="A144" s="98">
        <v>45197</v>
      </c>
      <c r="B144" s="88" t="s">
        <v>169</v>
      </c>
      <c r="C144" s="100">
        <v>0</v>
      </c>
      <c r="D144" s="214">
        <v>8120</v>
      </c>
      <c r="E144" s="99">
        <f t="shared" si="2"/>
        <v>272309.27</v>
      </c>
      <c r="F144" s="198">
        <v>380</v>
      </c>
      <c r="G144" s="199">
        <v>45197</v>
      </c>
      <c r="H144" s="200">
        <v>2855</v>
      </c>
      <c r="I144" s="216" t="s">
        <v>273</v>
      </c>
      <c r="J144" s="224" t="s">
        <v>120</v>
      </c>
    </row>
    <row r="145" spans="1:10" x14ac:dyDescent="0.25">
      <c r="A145" s="98">
        <v>45197</v>
      </c>
      <c r="B145" s="88" t="s">
        <v>268</v>
      </c>
      <c r="C145" s="100">
        <v>0</v>
      </c>
      <c r="D145" s="100">
        <v>27980</v>
      </c>
      <c r="E145" s="89">
        <f t="shared" si="2"/>
        <v>300289.27</v>
      </c>
      <c r="F145" s="198"/>
      <c r="G145" s="199"/>
      <c r="H145" s="200"/>
      <c r="I145" s="201"/>
      <c r="J145" s="198"/>
    </row>
    <row r="146" spans="1:10" ht="30" x14ac:dyDescent="0.25">
      <c r="A146" s="98">
        <v>45197</v>
      </c>
      <c r="B146" s="88" t="s">
        <v>61</v>
      </c>
      <c r="C146" s="100">
        <v>0</v>
      </c>
      <c r="D146" s="214">
        <v>156600</v>
      </c>
      <c r="E146" s="99">
        <f t="shared" si="2"/>
        <v>456889.27</v>
      </c>
      <c r="F146" s="198">
        <v>9</v>
      </c>
      <c r="G146" s="199">
        <v>45197</v>
      </c>
      <c r="H146" s="200">
        <v>2859</v>
      </c>
      <c r="I146" s="235" t="s">
        <v>299</v>
      </c>
      <c r="J146" s="236" t="s">
        <v>118</v>
      </c>
    </row>
    <row r="147" spans="1:10" x14ac:dyDescent="0.25">
      <c r="A147" s="98">
        <v>45198</v>
      </c>
      <c r="B147" s="88" t="s">
        <v>280</v>
      </c>
      <c r="C147" s="100">
        <v>62782.45</v>
      </c>
      <c r="D147" s="100">
        <v>0</v>
      </c>
      <c r="E147" s="89">
        <f t="shared" si="2"/>
        <v>394106.82</v>
      </c>
      <c r="F147" s="198"/>
      <c r="G147" s="199"/>
      <c r="H147" s="200"/>
      <c r="I147" s="201"/>
      <c r="J147" s="198"/>
    </row>
    <row r="148" spans="1:10" x14ac:dyDescent="0.25">
      <c r="A148" s="98">
        <v>45198</v>
      </c>
      <c r="B148" s="88" t="s">
        <v>280</v>
      </c>
      <c r="C148" s="100">
        <v>0</v>
      </c>
      <c r="D148" s="100">
        <v>62782.45</v>
      </c>
      <c r="E148" s="99">
        <f t="shared" si="2"/>
        <v>456889.27</v>
      </c>
      <c r="F148" s="198"/>
      <c r="G148" s="199"/>
      <c r="H148" s="200"/>
      <c r="I148" s="201"/>
      <c r="J148" s="198"/>
    </row>
    <row r="149" spans="1:10" x14ac:dyDescent="0.25">
      <c r="A149" s="98">
        <v>45198</v>
      </c>
      <c r="B149" s="88" t="s">
        <v>281</v>
      </c>
      <c r="C149" s="100">
        <v>62782.45</v>
      </c>
      <c r="D149" s="100">
        <v>0</v>
      </c>
      <c r="E149" s="89">
        <f t="shared" si="2"/>
        <v>394106.82</v>
      </c>
      <c r="F149" s="198"/>
      <c r="G149" s="199"/>
      <c r="H149" s="200"/>
      <c r="I149" s="201"/>
      <c r="J149" s="198"/>
    </row>
    <row r="150" spans="1:10" x14ac:dyDescent="0.25">
      <c r="A150" s="98">
        <v>45198</v>
      </c>
      <c r="B150" s="88" t="s">
        <v>282</v>
      </c>
      <c r="C150" s="100">
        <v>0</v>
      </c>
      <c r="D150" s="100">
        <v>62782.45</v>
      </c>
      <c r="E150" s="99">
        <f t="shared" si="2"/>
        <v>456889.27</v>
      </c>
      <c r="F150" s="198"/>
      <c r="G150" s="199"/>
      <c r="H150" s="200"/>
      <c r="I150" s="201"/>
      <c r="J150" s="198"/>
    </row>
    <row r="151" spans="1:10" x14ac:dyDescent="0.25">
      <c r="A151" s="98">
        <v>45198</v>
      </c>
      <c r="B151" s="88" t="s">
        <v>283</v>
      </c>
      <c r="C151" s="100">
        <v>0</v>
      </c>
      <c r="D151" s="214">
        <v>3471.3</v>
      </c>
      <c r="E151" s="89">
        <f t="shared" si="2"/>
        <v>460360.57</v>
      </c>
      <c r="F151" s="198">
        <v>103</v>
      </c>
      <c r="G151" s="199">
        <v>45198</v>
      </c>
      <c r="H151" s="200">
        <v>2860</v>
      </c>
      <c r="I151" s="235" t="s">
        <v>300</v>
      </c>
      <c r="J151" s="236" t="s">
        <v>118</v>
      </c>
    </row>
    <row r="152" spans="1:10" x14ac:dyDescent="0.25">
      <c r="A152" s="98">
        <v>45198</v>
      </c>
      <c r="B152" s="88" t="s">
        <v>284</v>
      </c>
      <c r="C152" s="100">
        <v>55000</v>
      </c>
      <c r="D152" s="100">
        <v>0</v>
      </c>
      <c r="E152" s="99">
        <f t="shared" si="2"/>
        <v>405360.57</v>
      </c>
      <c r="F152" s="198"/>
      <c r="G152" s="199"/>
      <c r="H152" s="200"/>
      <c r="I152" s="201"/>
      <c r="J152" s="198"/>
    </row>
    <row r="153" spans="1:10" x14ac:dyDescent="0.25">
      <c r="A153" s="98">
        <v>45198</v>
      </c>
      <c r="B153" s="88" t="s">
        <v>285</v>
      </c>
      <c r="C153" s="100">
        <v>150000</v>
      </c>
      <c r="D153" s="100">
        <v>0</v>
      </c>
      <c r="E153" s="89">
        <f t="shared" si="2"/>
        <v>255360.57</v>
      </c>
      <c r="F153" s="198"/>
      <c r="G153" s="199"/>
      <c r="H153" s="200"/>
      <c r="I153" s="203"/>
      <c r="J153" s="198"/>
    </row>
    <row r="154" spans="1:10" x14ac:dyDescent="0.25">
      <c r="A154" s="98">
        <v>45198</v>
      </c>
      <c r="B154" s="88" t="s">
        <v>286</v>
      </c>
      <c r="C154" s="100">
        <v>62782.45</v>
      </c>
      <c r="D154" s="100">
        <v>0</v>
      </c>
      <c r="E154" s="99">
        <f t="shared" si="2"/>
        <v>192578.12</v>
      </c>
      <c r="F154" s="198"/>
      <c r="G154" s="199"/>
      <c r="H154" s="200"/>
      <c r="I154" s="201"/>
      <c r="J154" s="198"/>
    </row>
    <row r="155" spans="1:10" x14ac:dyDescent="0.25">
      <c r="A155" s="98">
        <v>45198</v>
      </c>
      <c r="B155" s="88" t="s">
        <v>287</v>
      </c>
      <c r="C155" s="100">
        <v>24250.67</v>
      </c>
      <c r="D155" s="100">
        <v>0</v>
      </c>
      <c r="E155" s="89">
        <f t="shared" si="2"/>
        <v>168327.45</v>
      </c>
      <c r="F155" s="198"/>
      <c r="G155" s="199"/>
      <c r="H155" s="200"/>
      <c r="I155" s="201"/>
      <c r="J155" s="198"/>
    </row>
    <row r="156" spans="1:10" x14ac:dyDescent="0.25">
      <c r="A156" s="98">
        <v>45198</v>
      </c>
      <c r="B156" s="88" t="s">
        <v>288</v>
      </c>
      <c r="C156" s="100">
        <v>50000</v>
      </c>
      <c r="D156" s="100">
        <v>0</v>
      </c>
      <c r="E156" s="99">
        <f t="shared" si="2"/>
        <v>118327.45000000001</v>
      </c>
      <c r="F156" s="198"/>
      <c r="G156" s="199"/>
      <c r="H156" s="200"/>
      <c r="I156" s="201"/>
      <c r="J156" s="198"/>
    </row>
    <row r="157" spans="1:10" x14ac:dyDescent="0.25">
      <c r="A157" s="98">
        <v>45198</v>
      </c>
      <c r="B157" s="88" t="s">
        <v>289</v>
      </c>
      <c r="C157" s="100">
        <v>5312.12</v>
      </c>
      <c r="D157" s="100">
        <v>0</v>
      </c>
      <c r="E157" s="89">
        <f t="shared" si="2"/>
        <v>113015.33000000002</v>
      </c>
      <c r="F157" s="198"/>
      <c r="G157" s="199"/>
      <c r="H157" s="200"/>
      <c r="I157" s="201"/>
      <c r="J157" s="198"/>
    </row>
    <row r="158" spans="1:10" x14ac:dyDescent="0.25">
      <c r="A158" s="98">
        <v>45198</v>
      </c>
      <c r="B158" s="88" t="s">
        <v>290</v>
      </c>
      <c r="C158" s="100">
        <v>1711.81</v>
      </c>
      <c r="D158" s="100">
        <v>0</v>
      </c>
      <c r="E158" s="99">
        <f t="shared" si="2"/>
        <v>111303.52000000002</v>
      </c>
      <c r="F158" s="198"/>
      <c r="G158" s="199"/>
      <c r="H158" s="200"/>
      <c r="I158" s="201"/>
      <c r="J158" s="198"/>
    </row>
    <row r="159" spans="1:10" x14ac:dyDescent="0.25">
      <c r="A159" s="98">
        <v>45198</v>
      </c>
      <c r="B159" s="88" t="s">
        <v>291</v>
      </c>
      <c r="C159" s="100">
        <v>3480</v>
      </c>
      <c r="D159" s="100">
        <v>0</v>
      </c>
      <c r="E159" s="89">
        <f t="shared" si="2"/>
        <v>107823.52000000002</v>
      </c>
      <c r="F159" s="198"/>
      <c r="G159" s="199"/>
      <c r="H159" s="200"/>
      <c r="I159" s="201"/>
      <c r="J159" s="198"/>
    </row>
    <row r="160" spans="1:10" x14ac:dyDescent="0.25">
      <c r="A160" s="98">
        <v>45198</v>
      </c>
      <c r="B160" s="88" t="s">
        <v>292</v>
      </c>
      <c r="C160" s="100">
        <v>5934</v>
      </c>
      <c r="D160" s="100">
        <v>0</v>
      </c>
      <c r="E160" s="99">
        <f t="shared" si="2"/>
        <v>101889.52000000002</v>
      </c>
      <c r="F160" s="198"/>
      <c r="G160" s="199"/>
      <c r="H160" s="200"/>
      <c r="I160" s="201"/>
      <c r="J160" s="198"/>
    </row>
    <row r="161" spans="1:10" x14ac:dyDescent="0.25">
      <c r="A161" s="98">
        <v>45198</v>
      </c>
      <c r="B161" s="155" t="s">
        <v>293</v>
      </c>
      <c r="C161" s="100">
        <v>2122.8000000000002</v>
      </c>
      <c r="D161" s="100">
        <v>0</v>
      </c>
      <c r="E161" s="89">
        <f t="shared" si="2"/>
        <v>99766.720000000016</v>
      </c>
      <c r="F161" s="198"/>
      <c r="G161" s="199"/>
      <c r="H161" s="200"/>
      <c r="I161" s="201"/>
      <c r="J161" s="198"/>
    </row>
    <row r="162" spans="1:10" x14ac:dyDescent="0.25">
      <c r="A162" s="98">
        <v>45198</v>
      </c>
      <c r="B162" s="88" t="s">
        <v>294</v>
      </c>
      <c r="C162" s="100">
        <v>4956.2</v>
      </c>
      <c r="D162" s="100">
        <v>0</v>
      </c>
      <c r="E162" s="99">
        <f t="shared" si="2"/>
        <v>94810.520000000019</v>
      </c>
      <c r="F162" s="198"/>
      <c r="G162" s="199"/>
      <c r="H162" s="200"/>
      <c r="I162" s="201"/>
      <c r="J162" s="198"/>
    </row>
    <row r="163" spans="1:10" ht="30" x14ac:dyDescent="0.25">
      <c r="A163" s="98">
        <v>45198</v>
      </c>
      <c r="B163" s="88" t="s">
        <v>221</v>
      </c>
      <c r="C163" s="100">
        <v>0</v>
      </c>
      <c r="D163" s="100">
        <v>7000</v>
      </c>
      <c r="E163" s="89">
        <f t="shared" ref="E163:E226" si="3">E162-C163+D163</f>
        <v>101810.52000000002</v>
      </c>
      <c r="F163" s="198"/>
      <c r="G163" s="199"/>
      <c r="H163" s="200"/>
      <c r="I163" s="201"/>
      <c r="J163" s="198"/>
    </row>
    <row r="164" spans="1:10" ht="30" x14ac:dyDescent="0.25">
      <c r="A164" s="98">
        <v>45198</v>
      </c>
      <c r="B164" s="88" t="s">
        <v>295</v>
      </c>
      <c r="C164" s="100">
        <v>0</v>
      </c>
      <c r="D164" s="100">
        <v>26000</v>
      </c>
      <c r="E164" s="99">
        <f t="shared" si="3"/>
        <v>127810.52000000002</v>
      </c>
      <c r="F164" s="198"/>
      <c r="G164" s="199"/>
      <c r="H164" s="200"/>
      <c r="I164" s="201"/>
      <c r="J164" s="198"/>
    </row>
    <row r="165" spans="1:10" x14ac:dyDescent="0.25">
      <c r="A165" s="98">
        <v>45198</v>
      </c>
      <c r="B165" s="88" t="s">
        <v>296</v>
      </c>
      <c r="C165" s="100">
        <v>15381.6</v>
      </c>
      <c r="D165" s="100">
        <v>0</v>
      </c>
      <c r="E165" s="89">
        <f t="shared" si="3"/>
        <v>112428.92000000001</v>
      </c>
      <c r="F165" s="198"/>
      <c r="G165" s="199"/>
      <c r="H165" s="200"/>
      <c r="I165" s="201"/>
      <c r="J165" s="198"/>
    </row>
    <row r="166" spans="1:10" x14ac:dyDescent="0.25">
      <c r="A166" s="98">
        <v>45198</v>
      </c>
      <c r="B166" s="88" t="s">
        <v>297</v>
      </c>
      <c r="C166" s="100">
        <v>75000</v>
      </c>
      <c r="D166" s="100">
        <v>0</v>
      </c>
      <c r="E166" s="99">
        <f t="shared" si="3"/>
        <v>37428.920000000013</v>
      </c>
      <c r="F166" s="198"/>
      <c r="G166" s="199"/>
      <c r="H166" s="200"/>
      <c r="I166" s="201"/>
      <c r="J166" s="198"/>
    </row>
    <row r="167" spans="1:10" x14ac:dyDescent="0.25">
      <c r="A167" s="98">
        <v>45199</v>
      </c>
      <c r="B167" s="88" t="s">
        <v>298</v>
      </c>
      <c r="C167" s="100">
        <v>5441</v>
      </c>
      <c r="D167" s="100">
        <v>0</v>
      </c>
      <c r="E167" s="89">
        <f t="shared" si="3"/>
        <v>31987.920000000013</v>
      </c>
      <c r="F167" s="198"/>
      <c r="G167" s="199"/>
      <c r="H167" s="200"/>
      <c r="I167" s="201"/>
      <c r="J167" s="198"/>
    </row>
    <row r="168" spans="1:10" x14ac:dyDescent="0.25">
      <c r="A168" s="98"/>
      <c r="B168" s="153"/>
      <c r="C168" s="100">
        <v>0</v>
      </c>
      <c r="D168" s="100">
        <v>0</v>
      </c>
      <c r="E168" s="99">
        <f t="shared" si="3"/>
        <v>31987.920000000013</v>
      </c>
      <c r="F168" s="198"/>
      <c r="G168" s="199"/>
      <c r="H168" s="200"/>
      <c r="I168" s="201"/>
      <c r="J168" s="198"/>
    </row>
    <row r="169" spans="1:10" x14ac:dyDescent="0.25">
      <c r="A169" s="98"/>
      <c r="B169" s="88"/>
      <c r="C169" s="100">
        <v>0</v>
      </c>
      <c r="D169" s="100">
        <v>0</v>
      </c>
      <c r="E169" s="89">
        <f t="shared" si="3"/>
        <v>31987.920000000013</v>
      </c>
      <c r="F169" s="198"/>
      <c r="G169" s="199"/>
      <c r="H169" s="200"/>
      <c r="I169" s="201"/>
      <c r="J169" s="198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3"/>
        <v>31987.920000000013</v>
      </c>
      <c r="F170" s="198"/>
      <c r="G170" s="199"/>
      <c r="H170" s="200"/>
      <c r="I170" s="201"/>
      <c r="J170" s="198"/>
    </row>
    <row r="171" spans="1:10" x14ac:dyDescent="0.25">
      <c r="A171" s="98"/>
      <c r="B171" s="88"/>
      <c r="C171" s="100">
        <v>0</v>
      </c>
      <c r="D171" s="100">
        <v>0</v>
      </c>
      <c r="E171" s="89">
        <f t="shared" si="3"/>
        <v>31987.920000000013</v>
      </c>
      <c r="F171" s="198"/>
      <c r="G171" s="199"/>
      <c r="H171" s="200"/>
      <c r="I171" s="201"/>
      <c r="J171" s="198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3"/>
        <v>31987.920000000013</v>
      </c>
      <c r="F172" s="198"/>
      <c r="G172" s="199"/>
      <c r="H172" s="200"/>
      <c r="I172" s="201"/>
      <c r="J172" s="198"/>
    </row>
    <row r="173" spans="1:10" x14ac:dyDescent="0.25">
      <c r="A173" s="98"/>
      <c r="B173" s="88"/>
      <c r="C173" s="100">
        <v>0</v>
      </c>
      <c r="D173" s="100">
        <v>0</v>
      </c>
      <c r="E173" s="89">
        <f t="shared" si="3"/>
        <v>31987.920000000013</v>
      </c>
      <c r="F173" s="198"/>
      <c r="G173" s="199"/>
      <c r="H173" s="200"/>
      <c r="I173" s="201"/>
      <c r="J173" s="198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3"/>
        <v>31987.920000000013</v>
      </c>
      <c r="F174" s="198"/>
      <c r="G174" s="199"/>
      <c r="H174" s="200"/>
      <c r="I174" s="201"/>
      <c r="J174" s="198"/>
    </row>
    <row r="175" spans="1:10" x14ac:dyDescent="0.25">
      <c r="A175" s="98"/>
      <c r="B175" s="88"/>
      <c r="C175" s="100">
        <v>0</v>
      </c>
      <c r="D175" s="100">
        <v>0</v>
      </c>
      <c r="E175" s="89">
        <f t="shared" si="3"/>
        <v>31987.920000000013</v>
      </c>
      <c r="F175" s="198"/>
      <c r="G175" s="199"/>
      <c r="H175" s="200"/>
      <c r="I175" s="201"/>
      <c r="J175" s="198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3"/>
        <v>31987.920000000013</v>
      </c>
      <c r="F176" s="198"/>
      <c r="G176" s="199"/>
      <c r="H176" s="200"/>
      <c r="I176" s="201"/>
      <c r="J176" s="198"/>
    </row>
    <row r="177" spans="1:10" x14ac:dyDescent="0.25">
      <c r="A177" s="98"/>
      <c r="B177" s="88"/>
      <c r="C177" s="100">
        <v>0</v>
      </c>
      <c r="D177" s="100">
        <v>0</v>
      </c>
      <c r="E177" s="89">
        <f t="shared" si="3"/>
        <v>31987.920000000013</v>
      </c>
      <c r="F177" s="198"/>
      <c r="G177" s="199"/>
      <c r="H177" s="200"/>
      <c r="I177" s="201"/>
      <c r="J177" s="198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3"/>
        <v>31987.920000000013</v>
      </c>
      <c r="F178" s="198"/>
      <c r="G178" s="199"/>
      <c r="H178" s="200"/>
      <c r="I178" s="201"/>
      <c r="J178" s="198"/>
    </row>
    <row r="179" spans="1:10" x14ac:dyDescent="0.25">
      <c r="A179" s="98"/>
      <c r="B179" s="88"/>
      <c r="C179" s="100">
        <v>0</v>
      </c>
      <c r="D179" s="100">
        <v>0</v>
      </c>
      <c r="E179" s="89">
        <f t="shared" si="3"/>
        <v>31987.920000000013</v>
      </c>
      <c r="F179" s="198"/>
      <c r="G179" s="199"/>
      <c r="H179" s="200"/>
      <c r="I179" s="201"/>
      <c r="J179" s="198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3"/>
        <v>31987.920000000013</v>
      </c>
      <c r="F180" s="198"/>
      <c r="G180" s="199"/>
      <c r="H180" s="200"/>
      <c r="I180" s="201"/>
      <c r="J180" s="198"/>
    </row>
    <row r="181" spans="1:10" x14ac:dyDescent="0.25">
      <c r="A181" s="98"/>
      <c r="B181" s="153"/>
      <c r="C181" s="100">
        <v>0</v>
      </c>
      <c r="D181" s="100">
        <v>0</v>
      </c>
      <c r="E181" s="89">
        <f t="shared" si="3"/>
        <v>31987.920000000013</v>
      </c>
      <c r="F181" s="198"/>
      <c r="G181" s="199"/>
      <c r="H181" s="200"/>
      <c r="I181" s="201"/>
      <c r="J181" s="198"/>
    </row>
    <row r="182" spans="1:10" x14ac:dyDescent="0.25">
      <c r="A182" s="98"/>
      <c r="B182" s="88"/>
      <c r="C182" s="100">
        <v>0</v>
      </c>
      <c r="D182" s="100">
        <v>0</v>
      </c>
      <c r="E182" s="99">
        <f t="shared" si="3"/>
        <v>31987.920000000013</v>
      </c>
      <c r="F182" s="198"/>
      <c r="G182" s="199"/>
      <c r="H182" s="200"/>
      <c r="I182" s="201"/>
      <c r="J182" s="198"/>
    </row>
    <row r="183" spans="1:10" x14ac:dyDescent="0.25">
      <c r="A183" s="98"/>
      <c r="B183" s="88"/>
      <c r="C183" s="100">
        <v>0</v>
      </c>
      <c r="D183" s="100">
        <v>0</v>
      </c>
      <c r="E183" s="89">
        <f t="shared" si="3"/>
        <v>31987.920000000013</v>
      </c>
      <c r="F183" s="198"/>
      <c r="G183" s="199"/>
      <c r="H183" s="200"/>
      <c r="I183" s="201"/>
      <c r="J183" s="198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3"/>
        <v>31987.920000000013</v>
      </c>
      <c r="F184" s="198"/>
      <c r="G184" s="199"/>
      <c r="H184" s="200"/>
      <c r="I184" s="201"/>
      <c r="J184" s="198"/>
    </row>
    <row r="185" spans="1:10" x14ac:dyDescent="0.25">
      <c r="A185" s="98"/>
      <c r="B185" s="88"/>
      <c r="C185" s="100">
        <v>0</v>
      </c>
      <c r="D185" s="100">
        <v>0</v>
      </c>
      <c r="E185" s="89">
        <f t="shared" si="3"/>
        <v>31987.920000000013</v>
      </c>
      <c r="F185" s="198"/>
      <c r="G185" s="199"/>
      <c r="H185" s="200"/>
      <c r="I185" s="201"/>
      <c r="J185" s="198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3"/>
        <v>31987.920000000013</v>
      </c>
      <c r="F186" s="198"/>
      <c r="G186" s="199"/>
      <c r="H186" s="200"/>
      <c r="I186" s="201"/>
      <c r="J186" s="198"/>
    </row>
    <row r="187" spans="1:10" x14ac:dyDescent="0.25">
      <c r="A187" s="98"/>
      <c r="B187" s="88"/>
      <c r="C187" s="100">
        <v>0</v>
      </c>
      <c r="D187" s="100">
        <v>0</v>
      </c>
      <c r="E187" s="89">
        <f t="shared" si="3"/>
        <v>31987.920000000013</v>
      </c>
      <c r="F187" s="198"/>
      <c r="G187" s="199"/>
      <c r="H187" s="200"/>
      <c r="I187" s="201"/>
      <c r="J187" s="198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3"/>
        <v>31987.920000000013</v>
      </c>
      <c r="F188" s="198"/>
      <c r="G188" s="199"/>
      <c r="H188" s="200"/>
      <c r="I188" s="201"/>
      <c r="J188" s="198"/>
    </row>
    <row r="189" spans="1:10" x14ac:dyDescent="0.25">
      <c r="A189" s="98"/>
      <c r="B189" s="88"/>
      <c r="C189" s="100">
        <v>0</v>
      </c>
      <c r="D189" s="100">
        <v>0</v>
      </c>
      <c r="E189" s="89">
        <f t="shared" si="3"/>
        <v>31987.920000000013</v>
      </c>
      <c r="F189" s="198"/>
      <c r="G189" s="199"/>
      <c r="H189" s="200"/>
      <c r="I189" s="201"/>
      <c r="J189" s="198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3"/>
        <v>31987.920000000013</v>
      </c>
      <c r="F190" s="198"/>
      <c r="G190" s="199"/>
      <c r="H190" s="200"/>
      <c r="I190" s="201"/>
      <c r="J190" s="198"/>
    </row>
    <row r="191" spans="1:10" x14ac:dyDescent="0.25">
      <c r="A191" s="98"/>
      <c r="B191" s="88"/>
      <c r="C191" s="100">
        <v>0</v>
      </c>
      <c r="D191" s="100">
        <v>0</v>
      </c>
      <c r="E191" s="89">
        <f t="shared" si="3"/>
        <v>31987.920000000013</v>
      </c>
      <c r="F191" s="198"/>
      <c r="G191" s="199"/>
      <c r="H191" s="200"/>
      <c r="I191" s="201"/>
      <c r="J191" s="198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3"/>
        <v>31987.920000000013</v>
      </c>
      <c r="F192" s="198"/>
      <c r="G192" s="199"/>
      <c r="H192" s="200"/>
      <c r="I192" s="201"/>
      <c r="J192" s="198"/>
    </row>
    <row r="193" spans="1:10" x14ac:dyDescent="0.25">
      <c r="A193" s="98"/>
      <c r="B193" s="88"/>
      <c r="C193" s="100">
        <v>0</v>
      </c>
      <c r="D193" s="100">
        <v>0</v>
      </c>
      <c r="E193" s="89">
        <f t="shared" si="3"/>
        <v>31987.920000000013</v>
      </c>
      <c r="F193" s="198"/>
      <c r="G193" s="199"/>
      <c r="H193" s="200"/>
      <c r="I193" s="201"/>
      <c r="J193" s="198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3"/>
        <v>31987.920000000013</v>
      </c>
      <c r="F194" s="198"/>
      <c r="G194" s="199"/>
      <c r="H194" s="200"/>
      <c r="I194" s="201"/>
      <c r="J194" s="198"/>
    </row>
    <row r="195" spans="1:10" x14ac:dyDescent="0.25">
      <c r="A195" s="98"/>
      <c r="B195" s="88"/>
      <c r="C195" s="100">
        <v>0</v>
      </c>
      <c r="D195" s="100">
        <v>0</v>
      </c>
      <c r="E195" s="89">
        <f t="shared" si="3"/>
        <v>31987.920000000013</v>
      </c>
      <c r="F195" s="198"/>
      <c r="G195" s="199"/>
      <c r="H195" s="200"/>
      <c r="I195" s="201"/>
      <c r="J195" s="198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3"/>
        <v>31987.920000000013</v>
      </c>
      <c r="F196" s="198"/>
      <c r="G196" s="199"/>
      <c r="H196" s="200"/>
      <c r="I196" s="201"/>
      <c r="J196" s="198"/>
    </row>
    <row r="197" spans="1:10" x14ac:dyDescent="0.25">
      <c r="A197" s="98"/>
      <c r="B197" s="88"/>
      <c r="C197" s="100">
        <v>0</v>
      </c>
      <c r="D197" s="100">
        <v>0</v>
      </c>
      <c r="E197" s="89">
        <f t="shared" si="3"/>
        <v>31987.920000000013</v>
      </c>
      <c r="F197" s="198"/>
      <c r="G197" s="199"/>
      <c r="H197" s="200"/>
      <c r="I197" s="201"/>
      <c r="J197" s="198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3"/>
        <v>31987.920000000013</v>
      </c>
      <c r="F198" s="198"/>
      <c r="G198" s="199"/>
      <c r="H198" s="200"/>
      <c r="I198" s="201"/>
      <c r="J198" s="198"/>
    </row>
    <row r="199" spans="1:10" x14ac:dyDescent="0.25">
      <c r="A199" s="98"/>
      <c r="B199" s="88"/>
      <c r="C199" s="100">
        <v>0</v>
      </c>
      <c r="D199" s="100">
        <v>0</v>
      </c>
      <c r="E199" s="89">
        <f t="shared" si="3"/>
        <v>31987.920000000013</v>
      </c>
      <c r="F199" s="198"/>
      <c r="G199" s="199"/>
      <c r="H199" s="200"/>
      <c r="I199" s="201"/>
      <c r="J199" s="198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3"/>
        <v>31987.920000000013</v>
      </c>
      <c r="F200" s="198"/>
      <c r="G200" s="199"/>
      <c r="H200" s="200"/>
      <c r="I200" s="201"/>
      <c r="J200" s="198"/>
    </row>
    <row r="201" spans="1:10" x14ac:dyDescent="0.25">
      <c r="A201" s="98"/>
      <c r="B201" s="88"/>
      <c r="C201" s="100">
        <v>0</v>
      </c>
      <c r="D201" s="100">
        <v>0</v>
      </c>
      <c r="E201" s="89">
        <f t="shared" si="3"/>
        <v>31987.920000000013</v>
      </c>
      <c r="F201" s="198"/>
      <c r="G201" s="199"/>
      <c r="H201" s="200"/>
      <c r="I201" s="204"/>
      <c r="J201" s="198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3"/>
        <v>31987.920000000013</v>
      </c>
      <c r="F202" s="198"/>
      <c r="G202" s="199"/>
      <c r="H202" s="200"/>
      <c r="I202" s="201"/>
      <c r="J202" s="198"/>
    </row>
    <row r="203" spans="1:10" x14ac:dyDescent="0.25">
      <c r="A203" s="98"/>
      <c r="B203" s="88"/>
      <c r="C203" s="100">
        <v>0</v>
      </c>
      <c r="D203" s="100">
        <v>0</v>
      </c>
      <c r="E203" s="89">
        <f t="shared" si="3"/>
        <v>31987.920000000013</v>
      </c>
      <c r="F203" s="198"/>
      <c r="G203" s="199"/>
      <c r="H203" s="200"/>
      <c r="I203" s="201"/>
      <c r="J203" s="198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3"/>
        <v>31987.920000000013</v>
      </c>
      <c r="F204" s="198"/>
      <c r="G204" s="199"/>
      <c r="H204" s="200"/>
      <c r="I204" s="201"/>
      <c r="J204" s="198"/>
    </row>
    <row r="205" spans="1:10" x14ac:dyDescent="0.25">
      <c r="A205" s="98"/>
      <c r="B205" s="88"/>
      <c r="C205" s="100">
        <v>0</v>
      </c>
      <c r="D205" s="100">
        <v>0</v>
      </c>
      <c r="E205" s="89">
        <f t="shared" si="3"/>
        <v>31987.920000000013</v>
      </c>
      <c r="F205" s="198"/>
      <c r="G205" s="199"/>
      <c r="H205" s="200"/>
      <c r="I205" s="201"/>
      <c r="J205" s="198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3"/>
        <v>31987.920000000013</v>
      </c>
      <c r="F206" s="195"/>
      <c r="G206" s="196"/>
      <c r="H206" s="193"/>
      <c r="I206" s="191"/>
      <c r="J206" s="195"/>
    </row>
    <row r="207" spans="1:10" x14ac:dyDescent="0.25">
      <c r="A207" s="98"/>
      <c r="B207" s="88"/>
      <c r="C207" s="100">
        <v>0</v>
      </c>
      <c r="D207" s="100">
        <v>0</v>
      </c>
      <c r="E207" s="89">
        <f t="shared" si="3"/>
        <v>31987.920000000013</v>
      </c>
      <c r="F207" s="195"/>
      <c r="G207" s="196"/>
      <c r="H207" s="193"/>
      <c r="I207" s="191"/>
      <c r="J207" s="195"/>
    </row>
    <row r="208" spans="1:10" x14ac:dyDescent="0.25">
      <c r="A208" s="98"/>
      <c r="B208" s="88"/>
      <c r="C208" s="100">
        <v>0</v>
      </c>
      <c r="D208" s="100">
        <v>0</v>
      </c>
      <c r="E208" s="99">
        <f t="shared" si="3"/>
        <v>31987.920000000013</v>
      </c>
      <c r="F208" s="195"/>
      <c r="G208" s="196"/>
      <c r="H208" s="193"/>
      <c r="I208" s="191"/>
      <c r="J208" s="195"/>
    </row>
    <row r="209" spans="1:10" x14ac:dyDescent="0.25">
      <c r="A209" s="98"/>
      <c r="B209" s="88"/>
      <c r="C209" s="100">
        <v>0</v>
      </c>
      <c r="D209" s="100">
        <v>0</v>
      </c>
      <c r="E209" s="89">
        <f t="shared" si="3"/>
        <v>31987.920000000013</v>
      </c>
      <c r="F209" s="195"/>
      <c r="G209" s="196"/>
      <c r="H209" s="193"/>
      <c r="I209" s="191"/>
      <c r="J209" s="195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3"/>
        <v>31987.920000000013</v>
      </c>
      <c r="F210" s="195"/>
      <c r="G210" s="196"/>
      <c r="H210" s="193"/>
      <c r="I210" s="191"/>
      <c r="J210" s="195"/>
    </row>
    <row r="211" spans="1:10" x14ac:dyDescent="0.25">
      <c r="A211" s="98"/>
      <c r="B211" s="88"/>
      <c r="C211" s="100">
        <v>0</v>
      </c>
      <c r="D211" s="100">
        <v>0</v>
      </c>
      <c r="E211" s="89">
        <f t="shared" si="3"/>
        <v>31987.920000000013</v>
      </c>
      <c r="F211" s="195"/>
      <c r="G211" s="196"/>
      <c r="H211" s="193"/>
      <c r="I211" s="191"/>
      <c r="J211" s="195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3"/>
        <v>31987.920000000013</v>
      </c>
      <c r="F212" s="195"/>
      <c r="G212" s="196"/>
      <c r="H212" s="193"/>
      <c r="I212" s="191"/>
      <c r="J212" s="195"/>
    </row>
    <row r="213" spans="1:10" x14ac:dyDescent="0.25">
      <c r="A213" s="98"/>
      <c r="B213" s="88"/>
      <c r="C213" s="100">
        <v>0</v>
      </c>
      <c r="D213" s="100">
        <v>0</v>
      </c>
      <c r="E213" s="89">
        <f t="shared" si="3"/>
        <v>31987.920000000013</v>
      </c>
      <c r="F213" s="195"/>
      <c r="G213" s="196"/>
      <c r="H213" s="193"/>
      <c r="I213" s="191"/>
      <c r="J213" s="195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3"/>
        <v>31987.920000000013</v>
      </c>
      <c r="F214" s="195"/>
      <c r="G214" s="196"/>
      <c r="H214" s="193"/>
      <c r="I214" s="191"/>
      <c r="J214" s="195"/>
    </row>
    <row r="215" spans="1:10" x14ac:dyDescent="0.25">
      <c r="A215" s="98"/>
      <c r="B215" s="88"/>
      <c r="C215" s="100">
        <v>0</v>
      </c>
      <c r="D215" s="100">
        <v>0</v>
      </c>
      <c r="E215" s="89">
        <f t="shared" si="3"/>
        <v>31987.920000000013</v>
      </c>
      <c r="F215" s="195"/>
      <c r="G215" s="196"/>
      <c r="H215" s="193"/>
      <c r="I215" s="191"/>
      <c r="J215" s="195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3"/>
        <v>31987.920000000013</v>
      </c>
      <c r="F216" s="195"/>
      <c r="G216" s="196"/>
      <c r="H216" s="193"/>
      <c r="I216" s="191"/>
      <c r="J216" s="195"/>
    </row>
    <row r="217" spans="1:10" x14ac:dyDescent="0.25">
      <c r="A217" s="98"/>
      <c r="B217" s="88"/>
      <c r="C217" s="100">
        <v>0</v>
      </c>
      <c r="D217" s="100">
        <v>0</v>
      </c>
      <c r="E217" s="89">
        <f t="shared" si="3"/>
        <v>31987.920000000013</v>
      </c>
      <c r="F217" s="195"/>
      <c r="G217" s="196"/>
      <c r="H217" s="193"/>
      <c r="I217" s="191"/>
      <c r="J217" s="195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3"/>
        <v>31987.920000000013</v>
      </c>
      <c r="F218" s="195"/>
      <c r="G218" s="196"/>
      <c r="H218" s="193"/>
      <c r="I218" s="191"/>
      <c r="J218" s="195"/>
    </row>
    <row r="219" spans="1:10" x14ac:dyDescent="0.25">
      <c r="A219" s="98"/>
      <c r="B219" s="88"/>
      <c r="C219" s="100">
        <v>0</v>
      </c>
      <c r="D219" s="100">
        <v>0</v>
      </c>
      <c r="E219" s="89">
        <f t="shared" si="3"/>
        <v>31987.920000000013</v>
      </c>
      <c r="F219" s="195"/>
      <c r="G219" s="196"/>
      <c r="H219" s="193"/>
      <c r="I219" s="191"/>
      <c r="J219" s="195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3"/>
        <v>31987.920000000013</v>
      </c>
      <c r="F220" s="195"/>
      <c r="G220" s="196"/>
      <c r="H220" s="193"/>
      <c r="I220" s="191"/>
      <c r="J220" s="195"/>
    </row>
    <row r="221" spans="1:10" x14ac:dyDescent="0.25">
      <c r="A221" s="98"/>
      <c r="B221" s="88"/>
      <c r="C221" s="100">
        <v>0</v>
      </c>
      <c r="D221" s="100">
        <v>0</v>
      </c>
      <c r="E221" s="89">
        <f t="shared" si="3"/>
        <v>31987.920000000013</v>
      </c>
      <c r="F221" s="195"/>
      <c r="G221" s="196"/>
      <c r="H221" s="193"/>
      <c r="I221" s="191"/>
      <c r="J221" s="195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3"/>
        <v>31987.920000000013</v>
      </c>
      <c r="F222" s="195"/>
      <c r="G222" s="196"/>
      <c r="H222" s="193"/>
      <c r="I222" s="191"/>
      <c r="J222" s="195"/>
    </row>
    <row r="223" spans="1:10" x14ac:dyDescent="0.25">
      <c r="A223" s="98"/>
      <c r="B223" s="88"/>
      <c r="C223" s="100">
        <v>0</v>
      </c>
      <c r="D223" s="100">
        <v>0</v>
      </c>
      <c r="E223" s="89">
        <f t="shared" si="3"/>
        <v>31987.920000000013</v>
      </c>
      <c r="F223" s="195"/>
      <c r="G223" s="196"/>
      <c r="H223" s="193"/>
      <c r="I223" s="191"/>
      <c r="J223" s="195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3"/>
        <v>31987.920000000013</v>
      </c>
      <c r="F224" s="195"/>
      <c r="G224" s="196"/>
      <c r="H224" s="193"/>
      <c r="I224" s="191"/>
      <c r="J224" s="195"/>
    </row>
    <row r="225" spans="1:10" x14ac:dyDescent="0.25">
      <c r="A225" s="98"/>
      <c r="B225" s="88"/>
      <c r="C225" s="100">
        <v>0</v>
      </c>
      <c r="D225" s="100">
        <v>0</v>
      </c>
      <c r="E225" s="89">
        <f t="shared" si="3"/>
        <v>31987.920000000013</v>
      </c>
      <c r="F225" s="195"/>
      <c r="G225" s="196"/>
      <c r="H225" s="193"/>
      <c r="I225" s="191"/>
      <c r="J225" s="195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3"/>
        <v>31987.920000000013</v>
      </c>
      <c r="F226" s="195"/>
      <c r="G226" s="196"/>
      <c r="H226" s="193"/>
      <c r="I226" s="191"/>
      <c r="J226" s="195"/>
    </row>
    <row r="227" spans="1:10" x14ac:dyDescent="0.25">
      <c r="A227" s="98"/>
      <c r="B227" s="88"/>
      <c r="C227" s="100">
        <v>0</v>
      </c>
      <c r="D227" s="100">
        <v>0</v>
      </c>
      <c r="E227" s="89">
        <f t="shared" ref="E227:E290" si="4">E226-C227+D227</f>
        <v>31987.920000000013</v>
      </c>
      <c r="F227" s="195"/>
      <c r="G227" s="196"/>
      <c r="H227" s="193"/>
      <c r="I227" s="191"/>
      <c r="J227" s="195"/>
    </row>
    <row r="228" spans="1:10" x14ac:dyDescent="0.25">
      <c r="A228" s="98"/>
      <c r="B228" s="88"/>
      <c r="C228" s="100">
        <v>0</v>
      </c>
      <c r="D228" s="100">
        <v>0</v>
      </c>
      <c r="E228" s="99">
        <f t="shared" si="4"/>
        <v>31987.920000000013</v>
      </c>
      <c r="F228" s="195"/>
      <c r="G228" s="196"/>
      <c r="H228" s="193"/>
      <c r="I228" s="191"/>
      <c r="J228" s="195"/>
    </row>
    <row r="229" spans="1:10" x14ac:dyDescent="0.25">
      <c r="A229" s="98"/>
      <c r="B229" s="88"/>
      <c r="C229" s="100">
        <v>0</v>
      </c>
      <c r="D229" s="100">
        <v>0</v>
      </c>
      <c r="E229" s="89">
        <f t="shared" si="4"/>
        <v>31987.920000000013</v>
      </c>
      <c r="F229" s="195"/>
      <c r="G229" s="196"/>
      <c r="H229" s="193"/>
      <c r="I229" s="191"/>
      <c r="J229" s="194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4"/>
        <v>31987.920000000013</v>
      </c>
      <c r="F230" s="195"/>
      <c r="G230" s="196"/>
      <c r="H230" s="193"/>
      <c r="I230" s="191"/>
      <c r="J230" s="194"/>
    </row>
    <row r="231" spans="1:10" x14ac:dyDescent="0.25">
      <c r="A231" s="98"/>
      <c r="B231" s="88"/>
      <c r="C231" s="100">
        <v>0</v>
      </c>
      <c r="D231" s="100">
        <v>0</v>
      </c>
      <c r="E231" s="89">
        <f t="shared" si="4"/>
        <v>31987.920000000013</v>
      </c>
      <c r="F231" s="195"/>
      <c r="G231" s="196"/>
      <c r="H231" s="193"/>
      <c r="I231" s="191"/>
      <c r="J231" s="194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4"/>
        <v>31987.920000000013</v>
      </c>
      <c r="F232" s="195"/>
      <c r="G232" s="196"/>
      <c r="H232" s="193"/>
      <c r="I232" s="191"/>
      <c r="J232" s="194"/>
    </row>
    <row r="233" spans="1:10" x14ac:dyDescent="0.25">
      <c r="A233" s="98"/>
      <c r="B233" s="88"/>
      <c r="C233" s="100">
        <v>0</v>
      </c>
      <c r="D233" s="100">
        <v>0</v>
      </c>
      <c r="E233" s="89">
        <f t="shared" si="4"/>
        <v>31987.920000000013</v>
      </c>
      <c r="F233" s="195"/>
      <c r="G233" s="196"/>
      <c r="H233" s="193"/>
      <c r="I233" s="191"/>
      <c r="J233" s="194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4"/>
        <v>31987.920000000013</v>
      </c>
      <c r="F234" s="195"/>
      <c r="G234" s="196"/>
      <c r="H234" s="193"/>
      <c r="I234" s="191"/>
      <c r="J234" s="194"/>
    </row>
    <row r="235" spans="1:10" x14ac:dyDescent="0.25">
      <c r="A235" s="98"/>
      <c r="B235" s="88"/>
      <c r="C235" s="100">
        <v>0</v>
      </c>
      <c r="D235" s="100">
        <v>0</v>
      </c>
      <c r="E235" s="89">
        <f t="shared" si="4"/>
        <v>31987.920000000013</v>
      </c>
      <c r="F235" s="195"/>
      <c r="G235" s="196"/>
      <c r="H235" s="193"/>
      <c r="I235" s="191"/>
      <c r="J235" s="194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4"/>
        <v>31987.920000000013</v>
      </c>
      <c r="F236" s="195"/>
      <c r="G236" s="196"/>
      <c r="H236" s="193"/>
      <c r="I236" s="191"/>
      <c r="J236" s="194"/>
    </row>
    <row r="237" spans="1:10" x14ac:dyDescent="0.25">
      <c r="A237" s="98"/>
      <c r="B237" s="88"/>
      <c r="C237" s="100">
        <v>0</v>
      </c>
      <c r="D237" s="100">
        <v>0</v>
      </c>
      <c r="E237" s="89">
        <f t="shared" si="4"/>
        <v>31987.920000000013</v>
      </c>
      <c r="F237" s="83"/>
      <c r="G237" s="84"/>
      <c r="H237" s="85"/>
      <c r="I237" s="86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4"/>
        <v>31987.920000000013</v>
      </c>
      <c r="F238" s="83"/>
      <c r="G238" s="84"/>
      <c r="H238" s="85"/>
      <c r="I238" s="86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89">
        <f t="shared" si="4"/>
        <v>31987.920000000013</v>
      </c>
      <c r="F239" s="83"/>
      <c r="G239" s="84"/>
      <c r="H239" s="85"/>
      <c r="I239" s="86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4"/>
        <v>31987.920000000013</v>
      </c>
      <c r="F240" s="83"/>
      <c r="G240" s="84"/>
      <c r="H240" s="85"/>
      <c r="I240" s="86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89">
        <f t="shared" si="4"/>
        <v>31987.920000000013</v>
      </c>
      <c r="F241" s="83"/>
      <c r="G241" s="84"/>
      <c r="H241" s="85"/>
      <c r="I241" s="86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4"/>
        <v>31987.920000000013</v>
      </c>
      <c r="F242" s="83"/>
      <c r="G242" s="84"/>
      <c r="H242" s="85"/>
      <c r="I242" s="86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89">
        <f t="shared" si="4"/>
        <v>31987.920000000013</v>
      </c>
      <c r="F243" s="83"/>
      <c r="G243" s="84"/>
      <c r="H243" s="85"/>
      <c r="I243" s="86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4"/>
        <v>31987.920000000013</v>
      </c>
      <c r="F244" s="83"/>
      <c r="G244" s="84"/>
      <c r="H244" s="85"/>
      <c r="I244" s="86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89">
        <f t="shared" si="4"/>
        <v>31987.920000000013</v>
      </c>
      <c r="F245" s="83"/>
      <c r="G245" s="84"/>
      <c r="H245" s="85"/>
      <c r="I245" s="86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4"/>
        <v>31987.920000000013</v>
      </c>
      <c r="F246" s="83"/>
      <c r="G246" s="84"/>
      <c r="H246" s="85"/>
      <c r="I246" s="86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89">
        <f t="shared" si="4"/>
        <v>31987.920000000013</v>
      </c>
      <c r="F247" s="83"/>
      <c r="G247" s="84"/>
      <c r="H247" s="85"/>
      <c r="I247" s="86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4"/>
        <v>31987.920000000013</v>
      </c>
      <c r="F248" s="83"/>
      <c r="G248" s="84"/>
      <c r="H248" s="85"/>
      <c r="I248" s="86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89">
        <f t="shared" si="4"/>
        <v>31987.920000000013</v>
      </c>
      <c r="F249" s="83"/>
      <c r="G249" s="84"/>
      <c r="H249" s="85"/>
      <c r="I249" s="86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4"/>
        <v>31987.920000000013</v>
      </c>
      <c r="F250" s="83"/>
      <c r="G250" s="84"/>
      <c r="H250" s="85"/>
      <c r="I250" s="86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89">
        <f t="shared" si="4"/>
        <v>31987.920000000013</v>
      </c>
      <c r="F251" s="83"/>
      <c r="G251" s="84"/>
      <c r="H251" s="85"/>
      <c r="I251" s="86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4"/>
        <v>31987.920000000013</v>
      </c>
      <c r="F252" s="83"/>
      <c r="G252" s="84"/>
      <c r="H252" s="85"/>
      <c r="I252" s="86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89">
        <f t="shared" si="4"/>
        <v>31987.920000000013</v>
      </c>
      <c r="F253" s="83"/>
      <c r="G253" s="84"/>
      <c r="H253" s="85"/>
      <c r="I253" s="86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4"/>
        <v>31987.920000000013</v>
      </c>
      <c r="F254" s="83"/>
      <c r="G254" s="84"/>
      <c r="H254" s="85"/>
      <c r="I254" s="86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89">
        <f t="shared" si="4"/>
        <v>31987.920000000013</v>
      </c>
      <c r="F255" s="83"/>
      <c r="G255" s="84"/>
      <c r="H255" s="85"/>
      <c r="I255" s="86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4"/>
        <v>31987.920000000013</v>
      </c>
      <c r="F256" s="83"/>
      <c r="G256" s="84"/>
      <c r="H256" s="85"/>
      <c r="I256" s="86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89">
        <f t="shared" si="4"/>
        <v>31987.920000000013</v>
      </c>
      <c r="F257" s="83"/>
      <c r="G257" s="84"/>
      <c r="H257" s="85"/>
      <c r="I257" s="86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4"/>
        <v>31987.920000000013</v>
      </c>
      <c r="F258" s="83"/>
      <c r="G258" s="84"/>
      <c r="H258" s="85"/>
      <c r="I258" s="86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89">
        <f t="shared" si="4"/>
        <v>31987.920000000013</v>
      </c>
      <c r="F259" s="83"/>
      <c r="G259" s="84"/>
      <c r="H259" s="85"/>
      <c r="I259" s="86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4"/>
        <v>31987.920000000013</v>
      </c>
      <c r="F260" s="83"/>
      <c r="G260" s="84"/>
      <c r="H260" s="85"/>
      <c r="I260" s="86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89">
        <f t="shared" si="4"/>
        <v>31987.920000000013</v>
      </c>
      <c r="F261" s="83"/>
      <c r="G261" s="84"/>
      <c r="H261" s="85"/>
      <c r="I261" s="86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4"/>
        <v>31987.920000000013</v>
      </c>
      <c r="F262" s="83"/>
      <c r="G262" s="84"/>
      <c r="H262" s="85"/>
      <c r="I262" s="86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89">
        <f t="shared" si="4"/>
        <v>31987.920000000013</v>
      </c>
      <c r="F263" s="83"/>
      <c r="G263" s="84"/>
      <c r="H263" s="85"/>
      <c r="I263" s="86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4"/>
        <v>31987.920000000013</v>
      </c>
      <c r="F264" s="83"/>
      <c r="G264" s="84"/>
      <c r="H264" s="85"/>
      <c r="I264" s="86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89">
        <f t="shared" si="4"/>
        <v>31987.920000000013</v>
      </c>
      <c r="F265" s="83"/>
      <c r="G265" s="84"/>
      <c r="H265" s="85"/>
      <c r="I265" s="86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4"/>
        <v>31987.920000000013</v>
      </c>
      <c r="F266" s="83"/>
      <c r="G266" s="84"/>
      <c r="H266" s="85"/>
      <c r="I266" s="86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89">
        <f t="shared" si="4"/>
        <v>31987.920000000013</v>
      </c>
      <c r="F267" s="83"/>
      <c r="G267" s="84"/>
      <c r="H267" s="85"/>
      <c r="I267" s="86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4"/>
        <v>31987.920000000013</v>
      </c>
      <c r="F268" s="83"/>
      <c r="G268" s="84"/>
      <c r="H268" s="85"/>
      <c r="I268" s="86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89">
        <f t="shared" si="4"/>
        <v>31987.920000000013</v>
      </c>
      <c r="F269" s="83"/>
      <c r="G269" s="84"/>
      <c r="H269" s="85"/>
      <c r="I269" s="86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4"/>
        <v>31987.920000000013</v>
      </c>
      <c r="F270" s="83"/>
      <c r="G270" s="84"/>
      <c r="H270" s="85"/>
      <c r="I270" s="86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89">
        <f t="shared" si="4"/>
        <v>31987.920000000013</v>
      </c>
      <c r="F271" s="83"/>
      <c r="G271" s="84"/>
      <c r="H271" s="85"/>
      <c r="I271" s="86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4"/>
        <v>31987.920000000013</v>
      </c>
      <c r="F272" s="83"/>
      <c r="G272" s="84"/>
      <c r="H272" s="85"/>
      <c r="I272" s="86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89">
        <f t="shared" si="4"/>
        <v>31987.920000000013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4"/>
        <v>31987.920000000013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89">
        <f t="shared" si="4"/>
        <v>31987.920000000013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4"/>
        <v>31987.920000000013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89">
        <f t="shared" si="4"/>
        <v>31987.920000000013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4"/>
        <v>31987.920000000013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89">
        <f t="shared" si="4"/>
        <v>31987.920000000013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4"/>
        <v>31987.920000000013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89">
        <f t="shared" si="4"/>
        <v>31987.920000000013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4"/>
        <v>31987.920000000013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89">
        <f t="shared" si="4"/>
        <v>31987.920000000013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4"/>
        <v>31987.920000000013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89">
        <f t="shared" si="4"/>
        <v>31987.920000000013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4"/>
        <v>31987.920000000013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89">
        <f t="shared" si="4"/>
        <v>31987.920000000013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4"/>
        <v>31987.920000000013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89">
        <f t="shared" si="4"/>
        <v>31987.920000000013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4"/>
        <v>31987.920000000013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89">
        <f t="shared" ref="E291:E307" si="5">E290-C291+D291</f>
        <v>31987.920000000013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5"/>
        <v>31987.920000000013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89">
        <f t="shared" si="5"/>
        <v>31987.920000000013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5"/>
        <v>31987.920000000013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89">
        <f t="shared" si="5"/>
        <v>31987.920000000013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5"/>
        <v>31987.920000000013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89">
        <f t="shared" si="5"/>
        <v>31987.920000000013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5"/>
        <v>31987.920000000013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89">
        <f t="shared" si="5"/>
        <v>31987.920000000013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5"/>
        <v>31987.920000000013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89">
        <f t="shared" si="5"/>
        <v>31987.920000000013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5"/>
        <v>31987.920000000013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89">
        <f t="shared" si="5"/>
        <v>31987.920000000013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5"/>
        <v>31987.920000000013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89">
        <f t="shared" si="5"/>
        <v>31987.920000000013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5"/>
        <v>31987.920000000013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89">
        <f t="shared" si="5"/>
        <v>31987.920000000013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ref="E308:E354" si="6">E307-C308+D308</f>
        <v>31987.920000000013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89">
        <f t="shared" si="6"/>
        <v>31987.920000000013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6"/>
        <v>31987.920000000013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89">
        <f t="shared" si="6"/>
        <v>31987.920000000013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6"/>
        <v>31987.920000000013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82">
        <v>0</v>
      </c>
      <c r="D313" s="100">
        <v>0</v>
      </c>
      <c r="E313" s="89">
        <f t="shared" si="6"/>
        <v>31987.920000000013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82">
        <v>0</v>
      </c>
      <c r="D314" s="100">
        <v>0</v>
      </c>
      <c r="E314" s="99">
        <f t="shared" si="6"/>
        <v>31987.920000000013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82">
        <v>0</v>
      </c>
      <c r="D315" s="100">
        <v>0</v>
      </c>
      <c r="E315" s="89">
        <f t="shared" si="6"/>
        <v>31987.920000000013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82">
        <v>0</v>
      </c>
      <c r="D316" s="100">
        <v>0</v>
      </c>
      <c r="E316" s="99">
        <f t="shared" si="6"/>
        <v>31987.920000000013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82">
        <v>0</v>
      </c>
      <c r="D317" s="100">
        <v>0</v>
      </c>
      <c r="E317" s="89">
        <f t="shared" si="6"/>
        <v>31987.920000000013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82">
        <v>0</v>
      </c>
      <c r="D318" s="100">
        <v>0</v>
      </c>
      <c r="E318" s="99">
        <f t="shared" si="6"/>
        <v>31987.920000000013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82">
        <v>0</v>
      </c>
      <c r="D319" s="100">
        <v>0</v>
      </c>
      <c r="E319" s="89">
        <f t="shared" si="6"/>
        <v>31987.920000000013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82">
        <v>0</v>
      </c>
      <c r="D320" s="100">
        <v>0</v>
      </c>
      <c r="E320" s="99">
        <f t="shared" si="6"/>
        <v>31987.920000000013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82">
        <v>0</v>
      </c>
      <c r="D321" s="100">
        <v>0</v>
      </c>
      <c r="E321" s="89">
        <f t="shared" si="6"/>
        <v>31987.920000000013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82">
        <v>0</v>
      </c>
      <c r="D322" s="100">
        <v>0</v>
      </c>
      <c r="E322" s="99">
        <f t="shared" si="6"/>
        <v>31987.920000000013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82">
        <v>0</v>
      </c>
      <c r="D323" s="100">
        <v>0</v>
      </c>
      <c r="E323" s="89">
        <f t="shared" si="6"/>
        <v>31987.920000000013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82">
        <v>0</v>
      </c>
      <c r="D324" s="100">
        <v>0</v>
      </c>
      <c r="E324" s="99">
        <f t="shared" si="6"/>
        <v>31987.920000000013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82">
        <v>0</v>
      </c>
      <c r="D325" s="100">
        <v>0</v>
      </c>
      <c r="E325" s="89">
        <f t="shared" si="6"/>
        <v>31987.920000000013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82">
        <v>0</v>
      </c>
      <c r="D326" s="100">
        <v>0</v>
      </c>
      <c r="E326" s="99">
        <f t="shared" si="6"/>
        <v>31987.920000000013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82">
        <v>0</v>
      </c>
      <c r="D327" s="100">
        <v>0</v>
      </c>
      <c r="E327" s="89">
        <f t="shared" si="6"/>
        <v>31987.920000000013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82">
        <v>0</v>
      </c>
      <c r="D328" s="100">
        <v>0</v>
      </c>
      <c r="E328" s="99">
        <f t="shared" si="6"/>
        <v>31987.920000000013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82">
        <v>0</v>
      </c>
      <c r="D329" s="100">
        <v>0</v>
      </c>
      <c r="E329" s="89">
        <f t="shared" si="6"/>
        <v>31987.920000000013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82">
        <v>0</v>
      </c>
      <c r="D330" s="100">
        <v>0</v>
      </c>
      <c r="E330" s="99">
        <f t="shared" si="6"/>
        <v>31987.920000000013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82">
        <v>0</v>
      </c>
      <c r="D331" s="100">
        <v>0</v>
      </c>
      <c r="E331" s="89">
        <f t="shared" si="6"/>
        <v>31987.920000000013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82">
        <v>0</v>
      </c>
      <c r="D332" s="100">
        <v>0</v>
      </c>
      <c r="E332" s="99">
        <f t="shared" si="6"/>
        <v>31987.920000000013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82">
        <v>0</v>
      </c>
      <c r="D333" s="100">
        <v>0</v>
      </c>
      <c r="E333" s="89">
        <f t="shared" si="6"/>
        <v>31987.920000000013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82">
        <v>0</v>
      </c>
      <c r="D334" s="100">
        <v>0</v>
      </c>
      <c r="E334" s="99">
        <f t="shared" si="6"/>
        <v>31987.920000000013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82">
        <v>0</v>
      </c>
      <c r="D335" s="100">
        <v>0</v>
      </c>
      <c r="E335" s="89">
        <f t="shared" si="6"/>
        <v>31987.920000000013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82">
        <v>0</v>
      </c>
      <c r="D336" s="100">
        <v>0</v>
      </c>
      <c r="E336" s="99">
        <f t="shared" si="6"/>
        <v>31987.920000000013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82">
        <v>0</v>
      </c>
      <c r="D337" s="100">
        <v>0</v>
      </c>
      <c r="E337" s="89">
        <f t="shared" si="6"/>
        <v>31987.920000000013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82">
        <v>0</v>
      </c>
      <c r="D338" s="100">
        <v>0</v>
      </c>
      <c r="E338" s="99">
        <f t="shared" si="6"/>
        <v>31987.920000000013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82">
        <v>0</v>
      </c>
      <c r="D339" s="100">
        <v>0</v>
      </c>
      <c r="E339" s="89">
        <f t="shared" si="6"/>
        <v>31987.920000000013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82">
        <v>0</v>
      </c>
      <c r="D340" s="100">
        <v>0</v>
      </c>
      <c r="E340" s="99">
        <f t="shared" si="6"/>
        <v>31987.920000000013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82">
        <v>0</v>
      </c>
      <c r="D341" s="100">
        <v>0</v>
      </c>
      <c r="E341" s="89">
        <f t="shared" si="6"/>
        <v>31987.920000000013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82">
        <v>0</v>
      </c>
      <c r="D342" s="100">
        <v>0</v>
      </c>
      <c r="E342" s="99">
        <f t="shared" si="6"/>
        <v>31987.920000000013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89">
        <f t="shared" si="6"/>
        <v>31987.920000000013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82">
        <v>0</v>
      </c>
      <c r="D344" s="100">
        <v>0</v>
      </c>
      <c r="E344" s="99">
        <f t="shared" si="6"/>
        <v>31987.920000000013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82">
        <v>0</v>
      </c>
      <c r="D345" s="100">
        <v>0</v>
      </c>
      <c r="E345" s="89">
        <f t="shared" si="6"/>
        <v>31987.920000000013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82">
        <v>0</v>
      </c>
      <c r="D346" s="100">
        <v>0</v>
      </c>
      <c r="E346" s="99">
        <f t="shared" si="6"/>
        <v>31987.920000000013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82">
        <v>0</v>
      </c>
      <c r="D347" s="100">
        <v>0</v>
      </c>
      <c r="E347" s="89">
        <f t="shared" si="6"/>
        <v>31987.920000000013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82">
        <v>0</v>
      </c>
      <c r="D348" s="100">
        <v>0</v>
      </c>
      <c r="E348" s="99">
        <f t="shared" si="6"/>
        <v>31987.920000000013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82">
        <v>0</v>
      </c>
      <c r="D349" s="100">
        <v>0</v>
      </c>
      <c r="E349" s="89">
        <f t="shared" si="6"/>
        <v>31987.920000000013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82">
        <v>0</v>
      </c>
      <c r="D350" s="100">
        <v>0</v>
      </c>
      <c r="E350" s="99">
        <f t="shared" si="6"/>
        <v>31987.920000000013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82">
        <v>0</v>
      </c>
      <c r="D351" s="100">
        <v>0</v>
      </c>
      <c r="E351" s="89">
        <f t="shared" si="6"/>
        <v>31987.920000000013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82">
        <v>0</v>
      </c>
      <c r="D352" s="100">
        <v>0</v>
      </c>
      <c r="E352" s="99">
        <f t="shared" si="6"/>
        <v>31987.920000000013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82">
        <v>0</v>
      </c>
      <c r="D353" s="100">
        <v>0</v>
      </c>
      <c r="E353" s="89">
        <f t="shared" si="6"/>
        <v>31987.920000000013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82">
        <v>0</v>
      </c>
      <c r="D354" s="100">
        <v>0</v>
      </c>
      <c r="E354" s="99">
        <f t="shared" si="6"/>
        <v>31987.920000000013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82">
        <v>0</v>
      </c>
      <c r="D355" s="100">
        <v>0</v>
      </c>
      <c r="E355" s="89">
        <f t="shared" ref="E355:E418" si="7">E354-C355+D355</f>
        <v>31987.920000000013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82">
        <v>0</v>
      </c>
      <c r="D356" s="100">
        <v>0</v>
      </c>
      <c r="E356" s="99">
        <f t="shared" si="7"/>
        <v>31987.920000000013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82">
        <v>0</v>
      </c>
      <c r="D357" s="100">
        <v>0</v>
      </c>
      <c r="E357" s="89">
        <f t="shared" si="7"/>
        <v>31987.920000000013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82">
        <v>0</v>
      </c>
      <c r="D358" s="100">
        <v>0</v>
      </c>
      <c r="E358" s="99">
        <f t="shared" si="7"/>
        <v>31987.920000000013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82">
        <v>0</v>
      </c>
      <c r="D359" s="100">
        <v>0</v>
      </c>
      <c r="E359" s="89">
        <f t="shared" si="7"/>
        <v>31987.920000000013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82">
        <v>0</v>
      </c>
      <c r="D360" s="100">
        <v>0</v>
      </c>
      <c r="E360" s="99">
        <f t="shared" si="7"/>
        <v>31987.920000000013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82">
        <v>0</v>
      </c>
      <c r="D361" s="100">
        <v>0</v>
      </c>
      <c r="E361" s="89">
        <f t="shared" si="7"/>
        <v>31987.920000000013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82">
        <v>0</v>
      </c>
      <c r="D362" s="100">
        <v>0</v>
      </c>
      <c r="E362" s="99">
        <f t="shared" si="7"/>
        <v>31987.920000000013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89">
        <f t="shared" si="7"/>
        <v>31987.920000000013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82">
        <v>0</v>
      </c>
      <c r="D364" s="100">
        <v>0</v>
      </c>
      <c r="E364" s="99">
        <f t="shared" si="7"/>
        <v>31987.920000000013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82">
        <v>0</v>
      </c>
      <c r="D365" s="100">
        <v>0</v>
      </c>
      <c r="E365" s="89">
        <f t="shared" si="7"/>
        <v>31987.920000000013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82">
        <v>0</v>
      </c>
      <c r="D366" s="100">
        <v>0</v>
      </c>
      <c r="E366" s="99">
        <f t="shared" si="7"/>
        <v>31987.920000000013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82">
        <v>0</v>
      </c>
      <c r="D367" s="100">
        <v>0</v>
      </c>
      <c r="E367" s="89">
        <f t="shared" si="7"/>
        <v>31987.920000000013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82">
        <v>0</v>
      </c>
      <c r="D368" s="100">
        <v>0</v>
      </c>
      <c r="E368" s="99">
        <f t="shared" si="7"/>
        <v>31987.920000000013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82">
        <v>0</v>
      </c>
      <c r="D369" s="100">
        <v>0</v>
      </c>
      <c r="E369" s="89">
        <f t="shared" si="7"/>
        <v>31987.920000000013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82">
        <v>0</v>
      </c>
      <c r="D370" s="100">
        <v>0</v>
      </c>
      <c r="E370" s="99">
        <f t="shared" si="7"/>
        <v>31987.920000000013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82">
        <v>0</v>
      </c>
      <c r="D371" s="100">
        <v>0</v>
      </c>
      <c r="E371" s="89">
        <f t="shared" si="7"/>
        <v>31987.920000000013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82">
        <v>0</v>
      </c>
      <c r="D372" s="100">
        <v>0</v>
      </c>
      <c r="E372" s="99">
        <f t="shared" si="7"/>
        <v>31987.920000000013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82">
        <v>0</v>
      </c>
      <c r="D373" s="100">
        <v>0</v>
      </c>
      <c r="E373" s="89">
        <f t="shared" si="7"/>
        <v>31987.920000000013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82">
        <v>0</v>
      </c>
      <c r="D374" s="100">
        <v>0</v>
      </c>
      <c r="E374" s="99">
        <f t="shared" si="7"/>
        <v>31987.920000000013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82">
        <v>0</v>
      </c>
      <c r="D375" s="100">
        <v>0</v>
      </c>
      <c r="E375" s="89">
        <f t="shared" si="7"/>
        <v>31987.920000000013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82">
        <v>0</v>
      </c>
      <c r="D376" s="100">
        <v>0</v>
      </c>
      <c r="E376" s="99">
        <f t="shared" si="7"/>
        <v>31987.920000000013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82">
        <v>0</v>
      </c>
      <c r="D377" s="100">
        <v>0</v>
      </c>
      <c r="E377" s="89">
        <f t="shared" si="7"/>
        <v>31987.920000000013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82">
        <v>0</v>
      </c>
      <c r="D378" s="100">
        <v>0</v>
      </c>
      <c r="E378" s="99">
        <f t="shared" si="7"/>
        <v>31987.920000000013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82">
        <v>0</v>
      </c>
      <c r="D379" s="100">
        <v>0</v>
      </c>
      <c r="E379" s="89">
        <f t="shared" si="7"/>
        <v>31987.920000000013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99">
        <f t="shared" si="7"/>
        <v>31987.920000000013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89">
        <f t="shared" si="7"/>
        <v>31987.920000000013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99">
        <f t="shared" si="7"/>
        <v>31987.920000000013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89">
        <f t="shared" si="7"/>
        <v>31987.920000000013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99">
        <f t="shared" si="7"/>
        <v>31987.920000000013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89">
        <f t="shared" si="7"/>
        <v>31987.920000000013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99">
        <f t="shared" si="7"/>
        <v>31987.920000000013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89">
        <f t="shared" si="7"/>
        <v>31987.920000000013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99">
        <f t="shared" si="7"/>
        <v>31987.920000000013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89">
        <f t="shared" si="7"/>
        <v>31987.920000000013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99">
        <f t="shared" si="7"/>
        <v>31987.920000000013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89">
        <f t="shared" si="7"/>
        <v>31987.920000000013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99">
        <f t="shared" si="7"/>
        <v>31987.920000000013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89">
        <f t="shared" si="7"/>
        <v>31987.920000000013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99">
        <f t="shared" si="7"/>
        <v>31987.920000000013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89">
        <f t="shared" si="7"/>
        <v>31987.920000000013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99">
        <f t="shared" si="7"/>
        <v>31987.920000000013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89">
        <f t="shared" si="7"/>
        <v>31987.920000000013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99">
        <f t="shared" si="7"/>
        <v>31987.920000000013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9">
        <v>0</v>
      </c>
      <c r="D399" s="100">
        <v>0</v>
      </c>
      <c r="E399" s="89">
        <f t="shared" si="7"/>
        <v>31987.920000000013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9">
        <v>0</v>
      </c>
      <c r="D400" s="100">
        <v>0</v>
      </c>
      <c r="E400" s="99">
        <f t="shared" si="7"/>
        <v>31987.920000000013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9">
        <v>0</v>
      </c>
      <c r="D401" s="100">
        <v>0</v>
      </c>
      <c r="E401" s="89">
        <f t="shared" si="7"/>
        <v>31987.920000000013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9">
        <v>0</v>
      </c>
      <c r="D402" s="100">
        <v>0</v>
      </c>
      <c r="E402" s="99">
        <f t="shared" si="7"/>
        <v>31987.920000000013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9">
        <v>0</v>
      </c>
      <c r="D403" s="100">
        <v>0</v>
      </c>
      <c r="E403" s="89">
        <f t="shared" si="7"/>
        <v>31987.920000000013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9">
        <v>0</v>
      </c>
      <c r="D404" s="100">
        <v>0</v>
      </c>
      <c r="E404" s="99">
        <f t="shared" si="7"/>
        <v>31987.920000000013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9">
        <v>0</v>
      </c>
      <c r="D405" s="100">
        <v>0</v>
      </c>
      <c r="E405" s="89">
        <f t="shared" si="7"/>
        <v>31987.920000000013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9">
        <v>0</v>
      </c>
      <c r="D406" s="100">
        <v>0</v>
      </c>
      <c r="E406" s="99">
        <f t="shared" si="7"/>
        <v>31987.920000000013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9">
        <v>0</v>
      </c>
      <c r="D407" s="100">
        <v>0</v>
      </c>
      <c r="E407" s="89">
        <f t="shared" si="7"/>
        <v>31987.920000000013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9">
        <v>0</v>
      </c>
      <c r="D408" s="100">
        <v>0</v>
      </c>
      <c r="E408" s="99">
        <f t="shared" si="7"/>
        <v>31987.920000000013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9">
        <v>0</v>
      </c>
      <c r="D409" s="100">
        <v>0</v>
      </c>
      <c r="E409" s="89">
        <f t="shared" si="7"/>
        <v>31987.920000000013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89">
        <v>0</v>
      </c>
      <c r="D410" s="100">
        <v>0</v>
      </c>
      <c r="E410" s="99">
        <f t="shared" si="7"/>
        <v>31987.920000000013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9">
        <v>0</v>
      </c>
      <c r="D411" s="100">
        <v>0</v>
      </c>
      <c r="E411" s="89">
        <f t="shared" si="7"/>
        <v>31987.920000000013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9">
        <v>0</v>
      </c>
      <c r="D412" s="100">
        <v>0</v>
      </c>
      <c r="E412" s="99">
        <f t="shared" si="7"/>
        <v>31987.920000000013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9">
        <v>0</v>
      </c>
      <c r="D413" s="100">
        <v>0</v>
      </c>
      <c r="E413" s="89">
        <f t="shared" si="7"/>
        <v>31987.920000000013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9">
        <v>0</v>
      </c>
      <c r="D414" s="100">
        <v>0</v>
      </c>
      <c r="E414" s="99">
        <f t="shared" si="7"/>
        <v>31987.920000000013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9">
        <v>0</v>
      </c>
      <c r="D415" s="100">
        <v>0</v>
      </c>
      <c r="E415" s="89">
        <f t="shared" si="7"/>
        <v>31987.920000000013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9">
        <v>0</v>
      </c>
      <c r="D416" s="100">
        <v>0</v>
      </c>
      <c r="E416" s="99">
        <f t="shared" si="7"/>
        <v>31987.920000000013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9">
        <v>0</v>
      </c>
      <c r="D417" s="100">
        <v>0</v>
      </c>
      <c r="E417" s="89">
        <f t="shared" si="7"/>
        <v>31987.920000000013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9">
        <v>0</v>
      </c>
      <c r="D418" s="100">
        <v>0</v>
      </c>
      <c r="E418" s="99">
        <f t="shared" si="7"/>
        <v>31987.920000000013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9">
        <v>0</v>
      </c>
      <c r="D419" s="100">
        <v>0</v>
      </c>
      <c r="E419" s="89">
        <f t="shared" ref="E419:E446" si="8">E418-C419+D419</f>
        <v>31987.920000000013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9">
        <v>0</v>
      </c>
      <c r="D420" s="100">
        <v>0</v>
      </c>
      <c r="E420" s="99">
        <f t="shared" si="8"/>
        <v>31987.920000000013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9">
        <v>0</v>
      </c>
      <c r="D421" s="100">
        <v>0</v>
      </c>
      <c r="E421" s="89">
        <f t="shared" si="8"/>
        <v>31987.920000000013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9">
        <v>0</v>
      </c>
      <c r="D422" s="100">
        <v>0</v>
      </c>
      <c r="E422" s="99">
        <f t="shared" si="8"/>
        <v>31987.920000000013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9">
        <v>0</v>
      </c>
      <c r="D423" s="100">
        <v>0</v>
      </c>
      <c r="E423" s="89">
        <f t="shared" si="8"/>
        <v>31987.920000000013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9">
        <v>0</v>
      </c>
      <c r="D424" s="100">
        <v>0</v>
      </c>
      <c r="E424" s="99">
        <f t="shared" si="8"/>
        <v>31987.920000000013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9">
        <v>0</v>
      </c>
      <c r="D425" s="100">
        <v>0</v>
      </c>
      <c r="E425" s="89">
        <f t="shared" si="8"/>
        <v>31987.920000000013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9">
        <v>0</v>
      </c>
      <c r="D426" s="100">
        <v>0</v>
      </c>
      <c r="E426" s="99">
        <f t="shared" si="8"/>
        <v>31987.920000000013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9">
        <v>0</v>
      </c>
      <c r="D427" s="100">
        <v>0</v>
      </c>
      <c r="E427" s="89">
        <f t="shared" si="8"/>
        <v>31987.920000000013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9">
        <v>0</v>
      </c>
      <c r="D428" s="100">
        <v>0</v>
      </c>
      <c r="E428" s="99">
        <f t="shared" si="8"/>
        <v>31987.920000000013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9">
        <v>0</v>
      </c>
      <c r="D429" s="100">
        <v>0</v>
      </c>
      <c r="E429" s="89">
        <f t="shared" si="8"/>
        <v>31987.920000000013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89">
        <v>0</v>
      </c>
      <c r="D430" s="100">
        <v>0</v>
      </c>
      <c r="E430" s="99">
        <f t="shared" si="8"/>
        <v>31987.920000000013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9">
        <v>0</v>
      </c>
      <c r="D431" s="100">
        <v>0</v>
      </c>
      <c r="E431" s="89">
        <f t="shared" si="8"/>
        <v>31987.920000000013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9">
        <v>0</v>
      </c>
      <c r="D432" s="100">
        <v>0</v>
      </c>
      <c r="E432" s="99">
        <f t="shared" si="8"/>
        <v>31987.920000000013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9">
        <v>0</v>
      </c>
      <c r="D433" s="100">
        <v>0</v>
      </c>
      <c r="E433" s="89">
        <f t="shared" si="8"/>
        <v>31987.920000000013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9">
        <v>0</v>
      </c>
      <c r="D434" s="100">
        <v>0</v>
      </c>
      <c r="E434" s="99">
        <f t="shared" si="8"/>
        <v>31987.920000000013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9">
        <v>0</v>
      </c>
      <c r="D435" s="100">
        <v>0</v>
      </c>
      <c r="E435" s="89">
        <f t="shared" si="8"/>
        <v>31987.920000000013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9">
        <v>0</v>
      </c>
      <c r="D436" s="100">
        <v>0</v>
      </c>
      <c r="E436" s="99">
        <f t="shared" si="8"/>
        <v>31987.920000000013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9">
        <v>0</v>
      </c>
      <c r="D437" s="100">
        <v>0</v>
      </c>
      <c r="E437" s="89">
        <f t="shared" si="8"/>
        <v>31987.920000000013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9">
        <v>0</v>
      </c>
      <c r="D438" s="100">
        <v>0</v>
      </c>
      <c r="E438" s="99">
        <f t="shared" si="8"/>
        <v>31987.920000000013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9">
        <v>0</v>
      </c>
      <c r="D439" s="100">
        <v>0</v>
      </c>
      <c r="E439" s="89">
        <f t="shared" si="8"/>
        <v>31987.920000000013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9">
        <v>0</v>
      </c>
      <c r="D440" s="100">
        <v>0</v>
      </c>
      <c r="E440" s="99">
        <f t="shared" si="8"/>
        <v>31987.920000000013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9">
        <v>0</v>
      </c>
      <c r="D441" s="100">
        <v>0</v>
      </c>
      <c r="E441" s="89">
        <f t="shared" si="8"/>
        <v>31987.920000000013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9">
        <v>0</v>
      </c>
      <c r="D442" s="100">
        <v>0</v>
      </c>
      <c r="E442" s="99">
        <f t="shared" si="8"/>
        <v>31987.920000000013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9">
        <v>0</v>
      </c>
      <c r="D443" s="100">
        <v>0</v>
      </c>
      <c r="E443" s="89">
        <f t="shared" si="8"/>
        <v>31987.920000000013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9">
        <v>0</v>
      </c>
      <c r="D444" s="100">
        <v>0</v>
      </c>
      <c r="E444" s="99">
        <f t="shared" si="8"/>
        <v>31987.920000000013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9">
        <v>0</v>
      </c>
      <c r="D445" s="100">
        <v>0</v>
      </c>
      <c r="E445" s="89">
        <f t="shared" si="8"/>
        <v>31987.920000000013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9">
        <v>0</v>
      </c>
      <c r="D446" s="100">
        <v>0</v>
      </c>
      <c r="E446" s="99">
        <f t="shared" si="8"/>
        <v>31987.920000000013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9">
        <v>0</v>
      </c>
      <c r="D447" s="100">
        <v>0</v>
      </c>
      <c r="E447" s="89">
        <f t="shared" ref="E447:E494" si="9">E446-C447+D447</f>
        <v>31987.920000000013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9">
        <v>0</v>
      </c>
      <c r="D448" s="100">
        <v>0</v>
      </c>
      <c r="E448" s="89">
        <f t="shared" si="9"/>
        <v>31987.920000000013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9">
        <v>0</v>
      </c>
      <c r="D449" s="100">
        <v>0</v>
      </c>
      <c r="E449" s="89">
        <f t="shared" si="9"/>
        <v>31987.920000000013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9">
        <v>0</v>
      </c>
      <c r="D450" s="100">
        <v>0</v>
      </c>
      <c r="E450" s="89">
        <f t="shared" si="9"/>
        <v>31987.920000000013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9">
        <v>0</v>
      </c>
      <c r="D451" s="100">
        <v>0</v>
      </c>
      <c r="E451" s="89">
        <f t="shared" si="9"/>
        <v>31987.920000000013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9">
        <v>0</v>
      </c>
      <c r="D452" s="100">
        <v>0</v>
      </c>
      <c r="E452" s="89">
        <f t="shared" si="9"/>
        <v>31987.920000000013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9">
        <v>0</v>
      </c>
      <c r="D453" s="100">
        <v>0</v>
      </c>
      <c r="E453" s="89">
        <f t="shared" si="9"/>
        <v>31987.920000000013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9">
        <v>0</v>
      </c>
      <c r="D454" s="100">
        <v>0</v>
      </c>
      <c r="E454" s="89">
        <f t="shared" si="9"/>
        <v>31987.920000000013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9">
        <v>0</v>
      </c>
      <c r="D455" s="100">
        <v>0</v>
      </c>
      <c r="E455" s="89">
        <f t="shared" si="9"/>
        <v>31987.920000000013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9">
        <v>0</v>
      </c>
      <c r="D456" s="100">
        <v>0</v>
      </c>
      <c r="E456" s="89">
        <f t="shared" si="9"/>
        <v>31987.920000000013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9">
        <v>0</v>
      </c>
      <c r="D457" s="100">
        <v>0</v>
      </c>
      <c r="E457" s="89">
        <f t="shared" si="9"/>
        <v>31987.920000000013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9">
        <v>0</v>
      </c>
      <c r="D458" s="100">
        <v>0</v>
      </c>
      <c r="E458" s="89">
        <f t="shared" si="9"/>
        <v>31987.920000000013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9">
        <v>0</v>
      </c>
      <c r="D459" s="100">
        <v>0</v>
      </c>
      <c r="E459" s="89">
        <f t="shared" si="9"/>
        <v>31987.920000000013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9">
        <v>0</v>
      </c>
      <c r="D460" s="100">
        <v>0</v>
      </c>
      <c r="E460" s="89">
        <f t="shared" si="9"/>
        <v>31987.920000000013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9">
        <v>0</v>
      </c>
      <c r="D461" s="100">
        <v>0</v>
      </c>
      <c r="E461" s="89">
        <f t="shared" si="9"/>
        <v>31987.920000000013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9">
        <v>0</v>
      </c>
      <c r="D462" s="100">
        <v>0</v>
      </c>
      <c r="E462" s="89">
        <f t="shared" si="9"/>
        <v>31987.920000000013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9">
        <v>0</v>
      </c>
      <c r="D463" s="100">
        <v>0</v>
      </c>
      <c r="E463" s="89">
        <f t="shared" si="9"/>
        <v>31987.920000000013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9">
        <v>0</v>
      </c>
      <c r="D464" s="100">
        <v>0</v>
      </c>
      <c r="E464" s="89">
        <f t="shared" si="9"/>
        <v>31987.920000000013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9">
        <v>0</v>
      </c>
      <c r="D465" s="100">
        <v>0</v>
      </c>
      <c r="E465" s="89">
        <f t="shared" si="9"/>
        <v>31987.920000000013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9"/>
        <v>31987.920000000013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89">
        <f t="shared" si="9"/>
        <v>31987.920000000013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9"/>
        <v>31987.920000000013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89">
        <f t="shared" si="9"/>
        <v>31987.920000000013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9"/>
        <v>31987.920000000013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89">
        <f t="shared" si="9"/>
        <v>31987.920000000013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9"/>
        <v>31987.920000000013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89">
        <f t="shared" si="9"/>
        <v>31987.920000000013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9"/>
        <v>31987.920000000013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89">
        <f t="shared" si="9"/>
        <v>31987.920000000013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9"/>
        <v>31987.920000000013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89">
        <f t="shared" si="9"/>
        <v>31987.920000000013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9"/>
        <v>31987.920000000013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89">
        <f t="shared" si="9"/>
        <v>31987.920000000013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9"/>
        <v>31987.920000000013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89">
        <f t="shared" si="9"/>
        <v>31987.920000000013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9"/>
        <v>31987.920000000013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89">
        <f t="shared" si="9"/>
        <v>31987.920000000013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9"/>
        <v>31987.920000000013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89">
        <f t="shared" si="9"/>
        <v>31987.920000000013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9"/>
        <v>31987.920000000013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89">
        <f t="shared" si="9"/>
        <v>31987.920000000013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9"/>
        <v>31987.920000000013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89">
        <f t="shared" si="9"/>
        <v>31987.920000000013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9"/>
        <v>31987.920000000013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89">
        <f t="shared" si="9"/>
        <v>31987.920000000013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9"/>
        <v>31987.920000000013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89">
        <f t="shared" si="9"/>
        <v>31987.920000000013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9"/>
        <v>31987.920000000013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89">
        <f t="shared" ref="E495:E534" si="10">E494-C495+D495</f>
        <v>31987.920000000013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0"/>
        <v>31987.920000000013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89">
        <f t="shared" si="10"/>
        <v>31987.920000000013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0"/>
        <v>31987.920000000013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89">
        <f t="shared" si="10"/>
        <v>31987.920000000013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0"/>
        <v>31987.920000000013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89">
        <f t="shared" si="10"/>
        <v>31987.920000000013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0"/>
        <v>31987.920000000013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89">
        <f t="shared" si="10"/>
        <v>31987.920000000013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0"/>
        <v>31987.920000000013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89">
        <f t="shared" si="10"/>
        <v>31987.920000000013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0"/>
        <v>31987.920000000013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89">
        <f t="shared" si="10"/>
        <v>31987.920000000013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0"/>
        <v>31987.920000000013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89">
        <f t="shared" si="10"/>
        <v>31987.920000000013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0"/>
        <v>31987.920000000013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89">
        <f t="shared" si="10"/>
        <v>31987.920000000013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0"/>
        <v>31987.920000000013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89">
        <f t="shared" si="10"/>
        <v>31987.920000000013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0"/>
        <v>31987.920000000013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0"/>
        <v>31987.920000000013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0"/>
        <v>31987.920000000013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0"/>
        <v>31987.920000000013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0"/>
        <v>31987.920000000013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0"/>
        <v>31987.920000000013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0"/>
        <v>31987.920000000013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0"/>
        <v>31987.920000000013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0"/>
        <v>31987.920000000013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0"/>
        <v>31987.920000000013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0"/>
        <v>31987.920000000013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0"/>
        <v>31987.920000000013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0"/>
        <v>31987.920000000013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0"/>
        <v>31987.920000000013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0"/>
        <v>31987.920000000013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0"/>
        <v>31987.920000000013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0"/>
        <v>31987.920000000013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0"/>
        <v>31987.920000000013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0"/>
        <v>31987.920000000013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0"/>
        <v>31987.920000000013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0"/>
        <v>31987.920000000013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v>0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v>0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v>0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v>0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v>0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v>0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v>0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v>0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v>0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v>0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v>0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v>0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v>0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v>0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v>0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v>0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v>0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v>0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v>0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v>0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v>0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v>0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v>0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v>0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v>0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v>0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v>0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v>0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v>0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v>0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v>0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v>0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v>0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v>0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v>0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v>0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v>0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v>0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v>0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v>0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v>0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v>0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v>0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v>0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v>0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v>0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v>0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v>0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v>0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v>0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v>0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v>0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v>0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v>0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v>0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v>0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v>0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v>0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v>0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v>0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v>0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v>0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v>0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v>0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v>0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v>0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v>0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/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/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/>
      <c r="E936" s="89">
        <v>0</v>
      </c>
      <c r="F936" s="83"/>
      <c r="G936" s="84"/>
      <c r="H936" s="85"/>
      <c r="I936" s="86"/>
      <c r="J936" s="101"/>
    </row>
    <row r="937" spans="1:10" x14ac:dyDescent="0.25">
      <c r="A937" s="98"/>
      <c r="B937" s="88"/>
      <c r="C937" s="89">
        <v>0</v>
      </c>
      <c r="D937" s="100"/>
      <c r="E937" s="89">
        <v>0</v>
      </c>
      <c r="F937" s="83"/>
      <c r="G937" s="84"/>
      <c r="H937" s="85"/>
      <c r="I937" s="86"/>
      <c r="J937" s="101"/>
    </row>
    <row r="938" spans="1:10" x14ac:dyDescent="0.25">
      <c r="A938" s="98"/>
      <c r="B938" s="88"/>
      <c r="C938" s="89">
        <v>0</v>
      </c>
      <c r="D938" s="100"/>
      <c r="E938" s="89">
        <v>0</v>
      </c>
      <c r="F938" s="83"/>
      <c r="G938" s="84"/>
      <c r="H938" s="85"/>
      <c r="I938" s="86"/>
      <c r="J938" s="101"/>
    </row>
    <row r="939" spans="1:10" x14ac:dyDescent="0.25">
      <c r="A939" s="98"/>
      <c r="B939" s="88"/>
      <c r="C939" s="89">
        <v>0</v>
      </c>
      <c r="D939" s="100"/>
      <c r="E939" s="89">
        <v>0</v>
      </c>
      <c r="F939" s="83"/>
      <c r="G939" s="84"/>
      <c r="H939" s="85"/>
      <c r="I939" s="86"/>
      <c r="J939" s="101"/>
    </row>
    <row r="940" spans="1:10" x14ac:dyDescent="0.25">
      <c r="A940" s="98"/>
      <c r="B940" s="88"/>
      <c r="C940" s="99"/>
      <c r="D940" s="100"/>
      <c r="E940" s="89"/>
      <c r="F940" s="83"/>
      <c r="G940" s="84"/>
      <c r="H940" s="85"/>
      <c r="I940" s="86"/>
      <c r="J940" s="101"/>
    </row>
    <row r="941" spans="1:10" x14ac:dyDescent="0.25">
      <c r="A941" s="98"/>
      <c r="B941" s="88"/>
      <c r="C941" s="99"/>
      <c r="D941" s="100"/>
      <c r="E941" s="89"/>
      <c r="F941" s="83"/>
      <c r="G941" s="84"/>
      <c r="H941" s="85"/>
      <c r="I941" s="86"/>
      <c r="J941" s="101"/>
    </row>
    <row r="942" spans="1:10" x14ac:dyDescent="0.25">
      <c r="A942" s="98"/>
      <c r="B942" s="88"/>
      <c r="C942" s="99"/>
      <c r="D942" s="100"/>
      <c r="E942" s="89"/>
      <c r="F942" s="83"/>
      <c r="G942" s="84"/>
      <c r="H942" s="85"/>
      <c r="I942" s="86"/>
      <c r="J942" s="101"/>
    </row>
    <row r="943" spans="1:10" x14ac:dyDescent="0.25">
      <c r="A943" s="98"/>
      <c r="B943" s="88"/>
      <c r="C943" s="99"/>
      <c r="D943" s="100"/>
      <c r="E943" s="89"/>
      <c r="F943" s="83"/>
      <c r="G943" s="84"/>
      <c r="H943" s="85"/>
      <c r="I943" s="86"/>
      <c r="J943" s="101"/>
    </row>
    <row r="944" spans="1:10" x14ac:dyDescent="0.25">
      <c r="A944" s="98"/>
      <c r="B944" s="88"/>
      <c r="C944" s="99"/>
      <c r="D944" s="100"/>
      <c r="E944" s="89"/>
      <c r="F944" s="83"/>
      <c r="G944" s="84"/>
      <c r="H944" s="85"/>
      <c r="I944" s="86"/>
      <c r="J944" s="101"/>
    </row>
    <row r="945" spans="1:10" x14ac:dyDescent="0.25">
      <c r="A945" s="98"/>
      <c r="B945" s="88"/>
      <c r="C945" s="99"/>
      <c r="D945" s="100"/>
      <c r="E945" s="89"/>
      <c r="F945" s="83"/>
      <c r="G945" s="84"/>
      <c r="H945" s="85"/>
      <c r="I945" s="86"/>
      <c r="J945" s="101"/>
    </row>
    <row r="946" spans="1:10" x14ac:dyDescent="0.25">
      <c r="A946" s="98"/>
      <c r="B946" s="88"/>
      <c r="C946" s="99"/>
      <c r="D946" s="100"/>
      <c r="E946" s="89"/>
      <c r="F946" s="83"/>
      <c r="G946" s="84"/>
      <c r="H946" s="85"/>
      <c r="I946" s="86"/>
      <c r="J946" s="101"/>
    </row>
    <row r="947" spans="1:10" x14ac:dyDescent="0.25">
      <c r="A947" s="98"/>
      <c r="B947" s="88"/>
      <c r="C947" s="99"/>
      <c r="D947" s="100"/>
      <c r="E947" s="89"/>
      <c r="F947" s="83"/>
      <c r="G947" s="84"/>
      <c r="H947" s="85"/>
      <c r="I947" s="86"/>
      <c r="J947" s="101"/>
    </row>
    <row r="948" spans="1:10" x14ac:dyDescent="0.25">
      <c r="A948" s="98"/>
      <c r="B948" s="88"/>
      <c r="C948" s="99"/>
      <c r="D948" s="100"/>
      <c r="E948" s="89"/>
      <c r="F948" s="83"/>
      <c r="G948" s="84"/>
      <c r="H948" s="85"/>
      <c r="I948" s="86"/>
      <c r="J948" s="101"/>
    </row>
    <row r="949" spans="1:10" x14ac:dyDescent="0.25">
      <c r="A949" s="98"/>
      <c r="B949" s="88"/>
      <c r="C949" s="99"/>
      <c r="D949" s="100"/>
      <c r="E949" s="89"/>
      <c r="F949" s="83"/>
      <c r="G949" s="84"/>
      <c r="H949" s="85"/>
      <c r="I949" s="86"/>
      <c r="J949" s="101"/>
    </row>
    <row r="950" spans="1:10" x14ac:dyDescent="0.25">
      <c r="A950" s="98"/>
      <c r="B950" s="88"/>
      <c r="C950" s="99"/>
      <c r="D950" s="100"/>
      <c r="E950" s="89"/>
      <c r="F950" s="83"/>
      <c r="G950" s="84"/>
      <c r="H950" s="85"/>
      <c r="I950" s="86"/>
      <c r="J950" s="101"/>
    </row>
    <row r="951" spans="1:10" x14ac:dyDescent="0.25">
      <c r="A951" s="98"/>
      <c r="B951" s="88"/>
      <c r="C951" s="99"/>
      <c r="D951" s="100"/>
      <c r="E951" s="89"/>
      <c r="F951" s="83"/>
      <c r="G951" s="84"/>
      <c r="H951" s="85"/>
      <c r="I951" s="86"/>
      <c r="J951" s="101"/>
    </row>
    <row r="952" spans="1:10" x14ac:dyDescent="0.25">
      <c r="A952" s="98"/>
      <c r="B952" s="88"/>
      <c r="C952" s="99"/>
      <c r="D952" s="100"/>
      <c r="E952" s="89">
        <v>0</v>
      </c>
      <c r="F952" s="83"/>
      <c r="G952" s="84"/>
      <c r="H952" s="85"/>
      <c r="I952" s="86"/>
      <c r="J952" s="101"/>
    </row>
    <row r="953" spans="1:10" x14ac:dyDescent="0.25">
      <c r="A953" s="98"/>
      <c r="B953" s="88"/>
      <c r="C953" s="99"/>
      <c r="D953" s="100"/>
      <c r="E953" s="89"/>
      <c r="F953" s="83"/>
      <c r="G953" s="84"/>
      <c r="H953" s="85"/>
      <c r="I953" s="86"/>
      <c r="J953" s="101"/>
    </row>
    <row r="954" spans="1:10" x14ac:dyDescent="0.25">
      <c r="A954" s="98"/>
      <c r="B954" s="88"/>
      <c r="C954" s="99"/>
      <c r="D954" s="100"/>
      <c r="E954" s="89"/>
      <c r="F954" s="83"/>
      <c r="G954" s="84"/>
      <c r="H954" s="85"/>
      <c r="I954" s="86"/>
      <c r="J954" s="101"/>
    </row>
    <row r="955" spans="1:10" x14ac:dyDescent="0.25">
      <c r="A955" s="98"/>
      <c r="B955" s="88"/>
      <c r="C955" s="99"/>
      <c r="D955" s="100"/>
      <c r="E955" s="89"/>
      <c r="F955" s="83"/>
      <c r="G955" s="84"/>
      <c r="H955" s="85"/>
      <c r="I955" s="86"/>
      <c r="J955" s="101"/>
    </row>
    <row r="956" spans="1:10" x14ac:dyDescent="0.25">
      <c r="A956" s="98"/>
      <c r="B956" s="88"/>
      <c r="C956" s="99"/>
      <c r="D956" s="100"/>
      <c r="E956" s="89"/>
      <c r="F956" s="83"/>
      <c r="G956" s="84"/>
      <c r="H956" s="85"/>
      <c r="I956" s="86"/>
      <c r="J956" s="101"/>
    </row>
    <row r="957" spans="1:10" x14ac:dyDescent="0.25">
      <c r="A957" s="98"/>
      <c r="B957" s="88"/>
      <c r="C957" s="99"/>
      <c r="D957" s="100"/>
      <c r="E957" s="89"/>
      <c r="F957" s="83"/>
      <c r="G957" s="84"/>
      <c r="H957" s="85"/>
      <c r="I957" s="86"/>
      <c r="J957" s="101"/>
    </row>
    <row r="958" spans="1:10" x14ac:dyDescent="0.25">
      <c r="A958" s="98"/>
      <c r="B958" s="88"/>
      <c r="C958" s="99"/>
      <c r="D958" s="100"/>
      <c r="E958" s="89"/>
      <c r="F958" s="83"/>
      <c r="G958" s="84"/>
      <c r="H958" s="85"/>
      <c r="I958" s="86"/>
      <c r="J958" s="101"/>
    </row>
    <row r="959" spans="1:10" x14ac:dyDescent="0.25">
      <c r="A959" s="98"/>
      <c r="B959" s="88"/>
      <c r="C959" s="99"/>
      <c r="D959" s="100"/>
      <c r="E959" s="89"/>
      <c r="F959" s="83"/>
      <c r="G959" s="84"/>
      <c r="H959" s="85"/>
      <c r="I959" s="86"/>
      <c r="J959" s="101"/>
    </row>
    <row r="960" spans="1:10" x14ac:dyDescent="0.25">
      <c r="A960" s="98"/>
      <c r="B960" s="88"/>
      <c r="C960" s="99"/>
      <c r="D960" s="100"/>
      <c r="E960" s="89"/>
      <c r="F960" s="83"/>
      <c r="G960" s="84"/>
      <c r="H960" s="85"/>
      <c r="I960" s="86"/>
      <c r="J960" s="101"/>
    </row>
    <row r="961" spans="1:10" x14ac:dyDescent="0.25">
      <c r="A961" s="98"/>
      <c r="B961" s="88"/>
      <c r="C961" s="99"/>
      <c r="D961" s="100"/>
      <c r="E961" s="89"/>
      <c r="F961" s="83"/>
      <c r="G961" s="84"/>
      <c r="H961" s="85"/>
      <c r="I961" s="86"/>
      <c r="J961" s="101"/>
    </row>
    <row r="962" spans="1:10" x14ac:dyDescent="0.25">
      <c r="A962" s="98"/>
      <c r="B962" s="88"/>
      <c r="C962" s="99"/>
      <c r="D962" s="100"/>
      <c r="E962" s="89"/>
      <c r="F962" s="83"/>
      <c r="G962" s="84"/>
      <c r="H962" s="85"/>
      <c r="I962" s="86"/>
      <c r="J962" s="101"/>
    </row>
  </sheetData>
  <autoFilter ref="A4:K949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7" t="s">
        <v>22</v>
      </c>
      <c r="H1" s="248"/>
      <c r="I1" s="248"/>
      <c r="J1" s="249" t="s">
        <v>21</v>
      </c>
      <c r="K1" s="249"/>
      <c r="L1" s="250"/>
    </row>
    <row r="2" spans="1:14" s="15" customFormat="1" ht="30" customHeight="1" thickBot="1" x14ac:dyDescent="0.3">
      <c r="A2" s="68" t="s">
        <v>20</v>
      </c>
      <c r="B2" s="69" t="s">
        <v>19</v>
      </c>
      <c r="C2" s="69" t="s">
        <v>18</v>
      </c>
      <c r="D2" s="69" t="s">
        <v>17</v>
      </c>
      <c r="E2" s="69" t="s">
        <v>0</v>
      </c>
      <c r="F2" s="69" t="s">
        <v>26</v>
      </c>
      <c r="G2" s="70" t="s">
        <v>16</v>
      </c>
      <c r="H2" s="70" t="s">
        <v>15</v>
      </c>
      <c r="I2" s="70" t="s">
        <v>14</v>
      </c>
      <c r="J2" s="71" t="s">
        <v>16</v>
      </c>
      <c r="K2" s="71" t="s">
        <v>15</v>
      </c>
      <c r="L2" s="71" t="s">
        <v>14</v>
      </c>
      <c r="M2" s="69" t="s">
        <v>25</v>
      </c>
      <c r="N2" s="72" t="s">
        <v>12</v>
      </c>
    </row>
    <row r="3" spans="1:14" s="8" customFormat="1" x14ac:dyDescent="0.25">
      <c r="A3" s="63"/>
      <c r="B3" s="64"/>
      <c r="C3" s="64"/>
      <c r="D3" s="64"/>
      <c r="E3" s="73"/>
      <c r="F3" s="123"/>
      <c r="G3" s="65"/>
      <c r="H3" s="65"/>
      <c r="I3" s="65"/>
      <c r="J3" s="66"/>
      <c r="K3" s="66"/>
      <c r="L3" s="66"/>
      <c r="M3" s="75">
        <v>0</v>
      </c>
      <c r="N3" s="67"/>
    </row>
    <row r="4" spans="1:14" ht="15.75" customHeight="1" x14ac:dyDescent="0.25">
      <c r="A4" s="11">
        <f>BAJIO16643561!A589</f>
        <v>0</v>
      </c>
      <c r="B4" s="12"/>
      <c r="C4" s="12" t="s">
        <v>13</v>
      </c>
      <c r="D4" s="12"/>
      <c r="E4" s="74">
        <f>BAJIO16643561!I5</f>
        <v>0</v>
      </c>
      <c r="F4" s="124">
        <f>BAJIO16643561!H5</f>
        <v>0</v>
      </c>
      <c r="G4" s="13">
        <f>I4/1.16</f>
        <v>0</v>
      </c>
      <c r="H4" s="13">
        <f t="shared" ref="H4:H17" si="0">G4*0.16</f>
        <v>0</v>
      </c>
      <c r="I4" s="79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9">
        <f>BAJIO16643561!E5</f>
        <v>6369.52</v>
      </c>
      <c r="N4" s="14"/>
    </row>
    <row r="5" spans="1:14" x14ac:dyDescent="0.25">
      <c r="A5" s="11">
        <f>BAJIO16643561!A6</f>
        <v>45170</v>
      </c>
      <c r="B5" s="12"/>
      <c r="C5" s="12" t="str">
        <f>BAJIO16643561!B6</f>
        <v>SOSA MONTERO IGNACIO Concepto del Pago: FACT</v>
      </c>
      <c r="D5" s="12"/>
      <c r="E5" s="74">
        <f>BAJIO16643561!I6</f>
        <v>0</v>
      </c>
      <c r="F5" s="124">
        <f>BAJIO16643561!H6</f>
        <v>0</v>
      </c>
      <c r="G5" s="13">
        <f>I5/1.16</f>
        <v>0</v>
      </c>
      <c r="H5" s="13">
        <f t="shared" si="0"/>
        <v>0</v>
      </c>
      <c r="I5" s="79">
        <f>BAJIO16643561!D6</f>
        <v>0</v>
      </c>
      <c r="J5" s="13">
        <f>L5/1.16</f>
        <v>2500</v>
      </c>
      <c r="K5" s="13">
        <f t="shared" si="1"/>
        <v>400</v>
      </c>
      <c r="L5" s="13">
        <f>BAJIO16643561!C6</f>
        <v>2900</v>
      </c>
      <c r="M5" s="79">
        <f t="shared" ref="M5:M68" si="2">M4+I5-L5</f>
        <v>3469.5200000000004</v>
      </c>
      <c r="N5" s="14"/>
    </row>
    <row r="6" spans="1:14" x14ac:dyDescent="0.25">
      <c r="A6" s="11">
        <f>BAJIO16643561!A7</f>
        <v>45170</v>
      </c>
      <c r="B6" s="12"/>
      <c r="C6" s="12" t="str">
        <f>BAJIO16643561!B7</f>
        <v>CONSTRUCTORA INVERME X SA DE CV  Concepto del Pago: TRASPASO A CUENTA DE INVERMEX BAJIO 2</v>
      </c>
      <c r="D6" s="12"/>
      <c r="E6" s="74">
        <f>BAJIO16643561!I7</f>
        <v>0</v>
      </c>
      <c r="F6" s="124">
        <f>BAJIO16643561!H7</f>
        <v>0</v>
      </c>
      <c r="G6" s="13">
        <f t="shared" ref="G6:G53" si="3">I6/1.16</f>
        <v>4310.3448275862074</v>
      </c>
      <c r="H6" s="13">
        <f t="shared" si="0"/>
        <v>689.65517241379325</v>
      </c>
      <c r="I6" s="79">
        <f>BAJIO16643561!D7</f>
        <v>5000</v>
      </c>
      <c r="J6" s="13">
        <f t="shared" ref="J6:J53" si="4">L6/1.16</f>
        <v>0</v>
      </c>
      <c r="K6" s="13">
        <f t="shared" si="1"/>
        <v>0</v>
      </c>
      <c r="L6" s="13">
        <f>BAJIO16643561!C7</f>
        <v>0</v>
      </c>
      <c r="M6" s="79">
        <f t="shared" si="2"/>
        <v>8469.52</v>
      </c>
      <c r="N6" s="14"/>
    </row>
    <row r="7" spans="1:14" x14ac:dyDescent="0.25">
      <c r="A7" s="11">
        <f>BAJIO16643561!A8</f>
        <v>45173</v>
      </c>
      <c r="B7" s="12"/>
      <c r="C7" s="12" t="str">
        <f>BAJIO16643561!B8</f>
        <v>TECNO MAIZ SA DE CV Concepto del Pago: 665050000071372023001</v>
      </c>
      <c r="D7" s="12"/>
      <c r="E7" s="74" t="str">
        <f>BAJIO16643561!I8</f>
        <v>F6173</v>
      </c>
      <c r="F7" s="124">
        <f>BAJIO16643561!H8</f>
        <v>2798</v>
      </c>
      <c r="G7" s="13">
        <f t="shared" si="3"/>
        <v>24700</v>
      </c>
      <c r="H7" s="13">
        <f t="shared" si="0"/>
        <v>3952</v>
      </c>
      <c r="I7" s="79">
        <f>BAJIO16643561!D8</f>
        <v>28652</v>
      </c>
      <c r="J7" s="13">
        <f t="shared" si="4"/>
        <v>0</v>
      </c>
      <c r="K7" s="13">
        <f t="shared" si="1"/>
        <v>0</v>
      </c>
      <c r="L7" s="13">
        <f>BAJIO16643561!C8</f>
        <v>0</v>
      </c>
      <c r="M7" s="79">
        <f t="shared" si="2"/>
        <v>37121.520000000004</v>
      </c>
      <c r="N7" s="14"/>
    </row>
    <row r="8" spans="1:14" x14ac:dyDescent="0.25">
      <c r="A8" s="11">
        <f>BAJIO16643561!A9</f>
        <v>45174</v>
      </c>
      <c r="B8" s="12"/>
      <c r="C8" s="12" t="str">
        <f>BAJIO16643561!B9</f>
        <v>Compra - Disposicion por POS por (24,117.00) mxn en CFEDD10G1B1875</v>
      </c>
      <c r="D8" s="12"/>
      <c r="E8" s="74">
        <f>BAJIO16643561!I9</f>
        <v>0</v>
      </c>
      <c r="F8" s="124">
        <f>BAJIO16643561!H9</f>
        <v>0</v>
      </c>
      <c r="G8" s="13">
        <f t="shared" si="3"/>
        <v>0</v>
      </c>
      <c r="H8" s="13">
        <f t="shared" si="0"/>
        <v>0</v>
      </c>
      <c r="I8" s="79">
        <f>BAJIO16643561!D9</f>
        <v>0</v>
      </c>
      <c r="J8" s="13">
        <f t="shared" si="4"/>
        <v>20790.517241379312</v>
      </c>
      <c r="K8" s="13">
        <f t="shared" si="1"/>
        <v>3326.4827586206898</v>
      </c>
      <c r="L8" s="13">
        <f>BAJIO16643561!C9</f>
        <v>24117</v>
      </c>
      <c r="M8" s="79">
        <f t="shared" si="2"/>
        <v>13004.520000000004</v>
      </c>
      <c r="N8" s="14"/>
    </row>
    <row r="9" spans="1:14" x14ac:dyDescent="0.25">
      <c r="A9" s="11">
        <f>BAJIO16643561!A10</f>
        <v>45174</v>
      </c>
      <c r="B9" s="12"/>
      <c r="C9" s="12" t="str">
        <f>BAJIO16643561!B10</f>
        <v>Compra - Disposicion por POS por (840.00) mxn en IZZI MTY ATM 1</v>
      </c>
      <c r="D9" s="12"/>
      <c r="E9" s="74">
        <f>BAJIO16643561!I10</f>
        <v>0</v>
      </c>
      <c r="F9" s="124">
        <f>BAJIO16643561!H10</f>
        <v>0</v>
      </c>
      <c r="G9" s="13">
        <f t="shared" si="3"/>
        <v>0</v>
      </c>
      <c r="H9" s="13">
        <f t="shared" si="0"/>
        <v>0</v>
      </c>
      <c r="I9" s="79">
        <f>BAJIO16643561!D10</f>
        <v>0</v>
      </c>
      <c r="J9" s="13">
        <f t="shared" si="4"/>
        <v>724.13793103448279</v>
      </c>
      <c r="K9" s="13">
        <f t="shared" si="1"/>
        <v>115.86206896551725</v>
      </c>
      <c r="L9" s="13">
        <f>BAJIO16643561!C10</f>
        <v>840</v>
      </c>
      <c r="M9" s="79">
        <f t="shared" si="2"/>
        <v>12164.520000000004</v>
      </c>
      <c r="N9" s="14"/>
    </row>
    <row r="10" spans="1:14" ht="30" x14ac:dyDescent="0.25">
      <c r="A10" s="11">
        <f>BAJIO16643561!A11</f>
        <v>45174</v>
      </c>
      <c r="B10" s="12"/>
      <c r="C10" s="12" t="str">
        <f>BAJIO16643561!B11</f>
        <v>BEBIDAS MUNDIALES S DE RL DE CV Concepto del Pago: DISTRIBUIDORA ARCA CONTINENTAL S DE RL D</v>
      </c>
      <c r="D10" s="12"/>
      <c r="E10" s="74" t="str">
        <f>BAJIO16643561!I11</f>
        <v>F6155-F6195</v>
      </c>
      <c r="F10" s="124">
        <f>BAJIO16643561!H11</f>
        <v>2799</v>
      </c>
      <c r="G10" s="13">
        <f t="shared" si="3"/>
        <v>10500</v>
      </c>
      <c r="H10" s="13">
        <f t="shared" si="0"/>
        <v>1680</v>
      </c>
      <c r="I10" s="79">
        <f>BAJIO16643561!D11</f>
        <v>12180</v>
      </c>
      <c r="J10" s="13">
        <f t="shared" si="4"/>
        <v>0</v>
      </c>
      <c r="K10" s="13">
        <f t="shared" si="1"/>
        <v>0</v>
      </c>
      <c r="L10" s="13">
        <f>BAJIO16643561!C11</f>
        <v>0</v>
      </c>
      <c r="M10" s="79">
        <f t="shared" si="2"/>
        <v>24344.520000000004</v>
      </c>
      <c r="N10" s="14"/>
    </row>
    <row r="11" spans="1:14" x14ac:dyDescent="0.25">
      <c r="A11" s="11">
        <f>BAJIO16643561!A12</f>
        <v>45174</v>
      </c>
      <c r="B11" s="12"/>
      <c r="C11" s="12" t="str">
        <f>BAJIO16643561!B12</f>
        <v>JOSE RAFAEL DEVEZA MENDEZ Concepto del Pago: TRASPASO INVERMEX 2</v>
      </c>
      <c r="D11" s="12"/>
      <c r="E11" s="74">
        <f>BAJIO16643561!I12</f>
        <v>0</v>
      </c>
      <c r="F11" s="124">
        <f>BAJIO16643561!H12</f>
        <v>0</v>
      </c>
      <c r="G11" s="13">
        <f t="shared" si="3"/>
        <v>6896.5517241379312</v>
      </c>
      <c r="H11" s="13">
        <f t="shared" si="0"/>
        <v>1103.4482758620691</v>
      </c>
      <c r="I11" s="79">
        <f>BAJIO16643561!D12</f>
        <v>8000</v>
      </c>
      <c r="J11" s="13">
        <f t="shared" si="4"/>
        <v>0</v>
      </c>
      <c r="K11" s="13">
        <f t="shared" si="1"/>
        <v>0</v>
      </c>
      <c r="L11" s="13">
        <f>BAJIO16643561!C12</f>
        <v>0</v>
      </c>
      <c r="M11" s="79">
        <f t="shared" si="2"/>
        <v>32344.520000000004</v>
      </c>
      <c r="N11" s="14"/>
    </row>
    <row r="12" spans="1:14" x14ac:dyDescent="0.25">
      <c r="A12" s="11">
        <f>BAJIO16643561!A13</f>
        <v>45174</v>
      </c>
      <c r="B12" s="12"/>
      <c r="C12" s="12" t="str">
        <f>BAJIO16643561!B13</f>
        <v>GASNGO MEXICO SA DE CV Concepto del Pago: FC00376949</v>
      </c>
      <c r="D12" s="12"/>
      <c r="E12" s="74">
        <f>BAJIO16643561!I13</f>
        <v>0</v>
      </c>
      <c r="F12" s="124">
        <f>BAJIO16643561!H13</f>
        <v>0</v>
      </c>
      <c r="G12" s="13">
        <f t="shared" si="3"/>
        <v>0</v>
      </c>
      <c r="H12" s="13">
        <f t="shared" si="0"/>
        <v>0</v>
      </c>
      <c r="I12" s="79">
        <f>BAJIO16643561!D13</f>
        <v>0</v>
      </c>
      <c r="J12" s="13">
        <f t="shared" si="4"/>
        <v>21551.724137931036</v>
      </c>
      <c r="K12" s="13">
        <f t="shared" si="1"/>
        <v>3448.275862068966</v>
      </c>
      <c r="L12" s="13">
        <f>BAJIO16643561!C13</f>
        <v>25000</v>
      </c>
      <c r="M12" s="79">
        <f t="shared" si="2"/>
        <v>7344.5200000000041</v>
      </c>
      <c r="N12" s="14"/>
    </row>
    <row r="13" spans="1:14" x14ac:dyDescent="0.25">
      <c r="A13" s="11">
        <f>BAJIO16643561!A14</f>
        <v>45175</v>
      </c>
      <c r="B13" s="12"/>
      <c r="C13" s="12" t="str">
        <f>BAJIO16643561!B14</f>
        <v>Compra - Disposicion por POS por (6,591.55) mxn en MADISA</v>
      </c>
      <c r="D13" s="12"/>
      <c r="E13" s="74">
        <f>BAJIO16643561!I14</f>
        <v>0</v>
      </c>
      <c r="F13" s="124">
        <f>BAJIO16643561!H14</f>
        <v>0</v>
      </c>
      <c r="G13" s="13">
        <f t="shared" si="3"/>
        <v>0</v>
      </c>
      <c r="H13" s="13">
        <f t="shared" si="0"/>
        <v>0</v>
      </c>
      <c r="I13" s="79">
        <f>BAJIO16643561!D14</f>
        <v>0</v>
      </c>
      <c r="J13" s="13">
        <f t="shared" si="4"/>
        <v>5682.370689655173</v>
      </c>
      <c r="K13" s="13">
        <f t="shared" si="1"/>
        <v>909.17931034482774</v>
      </c>
      <c r="L13" s="13">
        <f>BAJIO16643561!C14</f>
        <v>6591.55</v>
      </c>
      <c r="M13" s="79">
        <f t="shared" si="2"/>
        <v>752.97000000000389</v>
      </c>
      <c r="N13" s="14"/>
    </row>
    <row r="14" spans="1:14" x14ac:dyDescent="0.25">
      <c r="A14" s="11">
        <f>BAJIO16643561!A15</f>
        <v>45175</v>
      </c>
      <c r="B14" s="12"/>
      <c r="C14" s="12" t="str">
        <f>BAJIO16643561!B15</f>
        <v>INST DE SEGURIDAD Y SERVICIOS SOCIALES Concepto del Pago: 33498</v>
      </c>
      <c r="D14" s="12"/>
      <c r="E14" s="74" t="str">
        <f>BAJIO16643561!I15</f>
        <v>F5407</v>
      </c>
      <c r="F14" s="124">
        <f>BAJIO16643561!H15</f>
        <v>2800</v>
      </c>
      <c r="G14" s="13">
        <f t="shared" si="3"/>
        <v>14000.000000000002</v>
      </c>
      <c r="H14" s="13">
        <f t="shared" si="0"/>
        <v>2240.0000000000005</v>
      </c>
      <c r="I14" s="79">
        <f>BAJIO16643561!D15</f>
        <v>16240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9">
        <f t="shared" si="2"/>
        <v>16992.970000000005</v>
      </c>
      <c r="N14" s="14"/>
    </row>
    <row r="15" spans="1:14" x14ac:dyDescent="0.25">
      <c r="A15" s="11">
        <f>BAJIO16643561!A16</f>
        <v>45175</v>
      </c>
      <c r="B15" s="12"/>
      <c r="C15" s="12" t="str">
        <f>BAJIO16643561!B16</f>
        <v>CONSTRUCTORA INVERMEX SA DE CV Concepto del Pago: TRASPASO A INVERMEX BAJIO 2</v>
      </c>
      <c r="D15" s="12"/>
      <c r="E15" s="74">
        <f>BAJIO16643561!I16</f>
        <v>0</v>
      </c>
      <c r="F15" s="124">
        <f>BAJIO16643561!H16</f>
        <v>0</v>
      </c>
      <c r="G15" s="13">
        <f t="shared" si="3"/>
        <v>8620.6896551724149</v>
      </c>
      <c r="H15" s="13">
        <f t="shared" si="0"/>
        <v>1379.3103448275865</v>
      </c>
      <c r="I15" s="79">
        <f>BAJIO16643561!D16</f>
        <v>10000</v>
      </c>
      <c r="J15" s="13">
        <f t="shared" si="4"/>
        <v>0</v>
      </c>
      <c r="K15" s="13">
        <f t="shared" si="1"/>
        <v>0</v>
      </c>
      <c r="L15" s="13">
        <f>BAJIO16643561!C16</f>
        <v>0</v>
      </c>
      <c r="M15" s="79">
        <f t="shared" si="2"/>
        <v>26992.970000000005</v>
      </c>
      <c r="N15" s="14"/>
    </row>
    <row r="16" spans="1:14" x14ac:dyDescent="0.25">
      <c r="A16" s="11">
        <f>BAJIO16643561!A17</f>
        <v>45175</v>
      </c>
      <c r="B16" s="12"/>
      <c r="C16" s="12" t="str">
        <f>BAJIO16643561!B17</f>
        <v>JORGE A RAMIREZ ZARINAN Concepto del Pago: PRESTAMO GENRAL</v>
      </c>
      <c r="D16" s="12"/>
      <c r="E16" s="74">
        <f>BAJIO16643561!I17</f>
        <v>0</v>
      </c>
      <c r="F16" s="124">
        <f>BAJIO16643561!H17</f>
        <v>0</v>
      </c>
      <c r="G16" s="13">
        <f t="shared" si="3"/>
        <v>0</v>
      </c>
      <c r="H16" s="13">
        <f t="shared" si="0"/>
        <v>0</v>
      </c>
      <c r="I16" s="79">
        <f>BAJIO16643561!D17</f>
        <v>0</v>
      </c>
      <c r="J16" s="13">
        <f t="shared" si="4"/>
        <v>5172.4137931034484</v>
      </c>
      <c r="K16" s="13">
        <f t="shared" si="1"/>
        <v>827.58620689655174</v>
      </c>
      <c r="L16" s="13">
        <f>BAJIO16643561!C17</f>
        <v>6000</v>
      </c>
      <c r="M16" s="79">
        <f t="shared" si="2"/>
        <v>20992.970000000005</v>
      </c>
      <c r="N16" s="14"/>
    </row>
    <row r="17" spans="1:14" x14ac:dyDescent="0.25">
      <c r="A17" s="11">
        <f>BAJIO16643561!A18</f>
        <v>45175</v>
      </c>
      <c r="B17" s="12"/>
      <c r="C17" s="12" t="str">
        <f>BAJIO16643561!B18</f>
        <v>GASNGO MEXICO SA DE CV Concepto del Pago: FC00376949</v>
      </c>
      <c r="D17" s="12"/>
      <c r="E17" s="74">
        <f>BAJIO16643561!I18</f>
        <v>0</v>
      </c>
      <c r="F17" s="124">
        <f>BAJIO16643561!H18</f>
        <v>0</v>
      </c>
      <c r="G17" s="13">
        <f t="shared" si="3"/>
        <v>0</v>
      </c>
      <c r="H17" s="13">
        <f t="shared" si="0"/>
        <v>0</v>
      </c>
      <c r="I17" s="79">
        <f>BAJIO16643561!D18</f>
        <v>0</v>
      </c>
      <c r="J17" s="13">
        <f t="shared" si="4"/>
        <v>10062.931034482759</v>
      </c>
      <c r="K17" s="13">
        <f t="shared" si="1"/>
        <v>1610.0689655172414</v>
      </c>
      <c r="L17" s="13">
        <f>BAJIO16643561!C18</f>
        <v>11673</v>
      </c>
      <c r="M17" s="79">
        <f t="shared" si="2"/>
        <v>9319.9700000000048</v>
      </c>
      <c r="N17" s="14"/>
    </row>
    <row r="18" spans="1:14" ht="45" x14ac:dyDescent="0.25">
      <c r="A18" s="11">
        <f>BAJIO16643561!A19</f>
        <v>45176</v>
      </c>
      <c r="B18" s="12"/>
      <c r="C18" s="12" t="str">
        <f>BAJIO16643561!B19</f>
        <v>RAGASA INDUSTRIAS SA DE CV Concepto del Pago: 199653</v>
      </c>
      <c r="D18" s="12"/>
      <c r="E18" s="74" t="str">
        <f>BAJIO16643561!I19</f>
        <v>F6285-F6287</v>
      </c>
      <c r="F18" s="124">
        <f>BAJIO16643561!H19</f>
        <v>2795</v>
      </c>
      <c r="G18" s="13"/>
      <c r="H18" s="13"/>
      <c r="I18" s="79">
        <f>BAJIO16643561!D19</f>
        <v>39382</v>
      </c>
      <c r="J18" s="13">
        <f t="shared" ref="J18:J23" si="5">L18/1.16</f>
        <v>0</v>
      </c>
      <c r="K18" s="13">
        <f t="shared" si="1"/>
        <v>0</v>
      </c>
      <c r="L18" s="13">
        <f>BAJIO16643561!C19</f>
        <v>0</v>
      </c>
      <c r="M18" s="79">
        <f t="shared" si="2"/>
        <v>48701.97</v>
      </c>
      <c r="N18" s="14"/>
    </row>
    <row r="19" spans="1:14" x14ac:dyDescent="0.25">
      <c r="A19" s="11">
        <f>BAJIO16643561!A20</f>
        <v>45176</v>
      </c>
      <c r="B19" s="12"/>
      <c r="C19" s="12" t="str">
        <f>BAJIO16643561!B20</f>
        <v>INTEGRADORA DE INSUMOS DEL NORESTE S.A. Concepto del Pago: Transferencia de INTEGRADORA DE INSUMOS</v>
      </c>
      <c r="D19" s="12"/>
      <c r="E19" s="74" t="str">
        <f>BAJIO16643561!I20</f>
        <v>F6392-F6393</v>
      </c>
      <c r="F19" s="124">
        <f>BAJIO16643561!H20</f>
        <v>2801</v>
      </c>
      <c r="G19" s="13"/>
      <c r="H19" s="13"/>
      <c r="I19" s="79">
        <f>BAJIO16643561!D20</f>
        <v>7551.6</v>
      </c>
      <c r="J19" s="13">
        <f t="shared" si="5"/>
        <v>0</v>
      </c>
      <c r="K19" s="13">
        <f t="shared" si="1"/>
        <v>0</v>
      </c>
      <c r="L19" s="13">
        <f>BAJIO16643561!C20</f>
        <v>0</v>
      </c>
      <c r="M19" s="79">
        <f t="shared" si="2"/>
        <v>56253.57</v>
      </c>
      <c r="N19" s="14"/>
    </row>
    <row r="20" spans="1:14" x14ac:dyDescent="0.25">
      <c r="A20" s="11">
        <f>BAJIO16643561!A22</f>
        <v>45176</v>
      </c>
      <c r="B20" s="12"/>
      <c r="C20" s="12" t="str">
        <f>BAJIO16643561!B22</f>
        <v>HYUNDAI GLOVIS MEXIC O S DE RL DE CV Concepto del Pago: GLOVIS</v>
      </c>
      <c r="D20" s="12"/>
      <c r="E20" s="74" t="str">
        <f>BAJIO16643561!I21</f>
        <v>F6206</v>
      </c>
      <c r="F20" s="124">
        <f>BAJIO16643561!H21</f>
        <v>2802</v>
      </c>
      <c r="G20" s="13">
        <f>I20/1.16</f>
        <v>22800</v>
      </c>
      <c r="H20" s="13">
        <f t="shared" ref="H20:H83" si="6">G20*0.16</f>
        <v>3648</v>
      </c>
      <c r="I20" s="79">
        <f>BAJIO16643561!D21</f>
        <v>26448</v>
      </c>
      <c r="J20" s="13">
        <f t="shared" si="5"/>
        <v>0</v>
      </c>
      <c r="K20" s="13">
        <f t="shared" si="1"/>
        <v>0</v>
      </c>
      <c r="L20" s="13">
        <f>BAJIO16643561!C21</f>
        <v>0</v>
      </c>
      <c r="M20" s="79">
        <f t="shared" si="2"/>
        <v>82701.570000000007</v>
      </c>
      <c r="N20" s="14"/>
    </row>
    <row r="21" spans="1:14" x14ac:dyDescent="0.25">
      <c r="A21" s="11">
        <f>BAJIO16643561!A23</f>
        <v>45176</v>
      </c>
      <c r="B21" s="12"/>
      <c r="C21" s="12" t="str">
        <f>BAJIO16643561!B23</f>
        <v>GASNGO MEXICO SA DE CV Concepto del Pago: FC00376949</v>
      </c>
      <c r="D21" s="12"/>
      <c r="E21" s="74" t="str">
        <f>BAJIO16643561!I22</f>
        <v>F6263</v>
      </c>
      <c r="F21" s="124">
        <f>BAJIO16643561!H22</f>
        <v>2803</v>
      </c>
      <c r="G21" s="13">
        <f>I21/1.16</f>
        <v>25841.663793103453</v>
      </c>
      <c r="H21" s="13">
        <f t="shared" si="6"/>
        <v>4134.6662068965525</v>
      </c>
      <c r="I21" s="79">
        <f>BAJIO16643561!D22</f>
        <v>29976.33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9">
        <f t="shared" si="2"/>
        <v>112677.90000000001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4">
        <f>BAJIO16643561!I23</f>
        <v>0</v>
      </c>
      <c r="F22" s="124">
        <f>BAJIO16643561!H23</f>
        <v>0</v>
      </c>
      <c r="G22" s="13">
        <f>I22/1.16</f>
        <v>0</v>
      </c>
      <c r="H22" s="13">
        <f t="shared" si="6"/>
        <v>0</v>
      </c>
      <c r="I22" s="79">
        <f>BAJIO16643561!D23</f>
        <v>0</v>
      </c>
      <c r="J22" s="13">
        <f t="shared" si="5"/>
        <v>21551.724137931036</v>
      </c>
      <c r="K22" s="13">
        <f t="shared" si="1"/>
        <v>3448.275862068966</v>
      </c>
      <c r="L22" s="13">
        <f>BAJIO16643561!C23</f>
        <v>25000</v>
      </c>
      <c r="M22" s="79">
        <f t="shared" si="2"/>
        <v>87677.900000000009</v>
      </c>
      <c r="N22" s="14"/>
    </row>
    <row r="23" spans="1:14" x14ac:dyDescent="0.25">
      <c r="A23" s="11">
        <f>BAJIO16643561!A24</f>
        <v>45177</v>
      </c>
      <c r="B23" s="12"/>
      <c r="C23" s="12" t="str">
        <f>BAJIO16643561!B24</f>
        <v>PLANOS Y PROYECTOS DELCO Concepto del Pago: LIQUIDACION DE FACTURA</v>
      </c>
      <c r="D23" s="12"/>
      <c r="E23" s="74">
        <f>BAJIO16643561!I24</f>
        <v>0</v>
      </c>
      <c r="F23" s="124">
        <f>BAJIO16643561!H24</f>
        <v>0</v>
      </c>
      <c r="G23" s="13">
        <f>I23/1.16</f>
        <v>0</v>
      </c>
      <c r="H23" s="13">
        <f t="shared" si="6"/>
        <v>0</v>
      </c>
      <c r="I23" s="79">
        <f>BAJIO16643561!D24</f>
        <v>0</v>
      </c>
      <c r="J23" s="13">
        <f t="shared" si="5"/>
        <v>49137.931034482761</v>
      </c>
      <c r="K23" s="13">
        <f t="shared" si="1"/>
        <v>7862.0689655172418</v>
      </c>
      <c r="L23" s="13">
        <f>BAJIO16643561!C24</f>
        <v>57000</v>
      </c>
      <c r="M23" s="79">
        <f t="shared" si="2"/>
        <v>30677.900000000009</v>
      </c>
      <c r="N23" s="14"/>
    </row>
    <row r="24" spans="1:14" x14ac:dyDescent="0.25">
      <c r="A24" s="11">
        <f>BAJIO16643561!A25</f>
        <v>45177</v>
      </c>
      <c r="B24" s="12"/>
      <c r="C24" s="12" t="str">
        <f>BAJIO16643561!B25</f>
        <v>VALVULAS DE CALIDAD DE MONTERREY SA DE C Concepto del Pago: PAGO FACTURAS 6329 6354</v>
      </c>
      <c r="D24" s="12"/>
      <c r="E24" s="74" t="str">
        <f>BAJIO16643561!I25</f>
        <v>F6329-F6354</v>
      </c>
      <c r="F24" s="124">
        <f>BAJIO16643561!H25</f>
        <v>2805</v>
      </c>
      <c r="G24" s="13">
        <f t="shared" si="3"/>
        <v>5985.0000000000009</v>
      </c>
      <c r="H24" s="13">
        <f t="shared" si="6"/>
        <v>957.60000000000014</v>
      </c>
      <c r="I24" s="79">
        <f>BAJIO16643561!D25</f>
        <v>6942.6</v>
      </c>
      <c r="J24" s="13">
        <f t="shared" si="4"/>
        <v>0</v>
      </c>
      <c r="K24" s="13">
        <f t="shared" si="1"/>
        <v>0</v>
      </c>
      <c r="L24" s="13">
        <f>BAJIO16643561!C25</f>
        <v>0</v>
      </c>
      <c r="M24" s="79">
        <f t="shared" si="2"/>
        <v>37620.500000000007</v>
      </c>
      <c r="N24" s="14"/>
    </row>
    <row r="25" spans="1:14" x14ac:dyDescent="0.25">
      <c r="A25" s="11">
        <f>BAJIO16643561!A26</f>
        <v>45177</v>
      </c>
      <c r="B25" s="12"/>
      <c r="C25" s="12" t="str">
        <f>BAJIO16643561!B26</f>
        <v>RNG PERFORACION SA D E CV Concepto del Pago: F 6416</v>
      </c>
      <c r="D25" s="12"/>
      <c r="E25" s="74" t="str">
        <f>BAJIO16643561!I26</f>
        <v>F6416</v>
      </c>
      <c r="F25" s="124" t="str">
        <f>BAJIO16643561!H26</f>
        <v>PUE</v>
      </c>
      <c r="G25" s="13">
        <f t="shared" si="3"/>
        <v>36950</v>
      </c>
      <c r="H25" s="13">
        <f t="shared" si="6"/>
        <v>5912</v>
      </c>
      <c r="I25" s="79">
        <f>BAJIO16643561!D26</f>
        <v>42862</v>
      </c>
      <c r="J25" s="13">
        <f t="shared" si="4"/>
        <v>0</v>
      </c>
      <c r="K25" s="13">
        <f t="shared" si="1"/>
        <v>0</v>
      </c>
      <c r="L25" s="13">
        <f>BAJIO16643561!C26</f>
        <v>0</v>
      </c>
      <c r="M25" s="79">
        <f t="shared" si="2"/>
        <v>80482.5</v>
      </c>
      <c r="N25" s="14"/>
    </row>
    <row r="26" spans="1:14" x14ac:dyDescent="0.25">
      <c r="A26" s="11">
        <f>BAJIO16643561!A27</f>
        <v>45177</v>
      </c>
      <c r="B26" s="12"/>
      <c r="C26" s="12" t="str">
        <f>BAJIO16643561!B27</f>
        <v>RED RECOLECTOR,SA DE CV Concepto del Pago: CONSTRUCTORA INVERMEX SA DE CV</v>
      </c>
      <c r="D26" s="12"/>
      <c r="E26" s="74" t="str">
        <f>BAJIO16643561!I27</f>
        <v>F6132</v>
      </c>
      <c r="F26" s="124">
        <f>BAJIO16643561!H27</f>
        <v>2807</v>
      </c>
      <c r="G26" s="13">
        <f t="shared" si="3"/>
        <v>7500.0000000000009</v>
      </c>
      <c r="H26" s="13">
        <f t="shared" si="6"/>
        <v>1200.0000000000002</v>
      </c>
      <c r="I26" s="79">
        <f>BAJIO16643561!D27</f>
        <v>8700</v>
      </c>
      <c r="J26" s="13">
        <f t="shared" si="4"/>
        <v>0</v>
      </c>
      <c r="K26" s="13">
        <f t="shared" si="1"/>
        <v>0</v>
      </c>
      <c r="L26" s="13">
        <f>BAJIO16643561!C27</f>
        <v>0</v>
      </c>
      <c r="M26" s="79">
        <f t="shared" si="2"/>
        <v>89182.5</v>
      </c>
      <c r="N26" s="14"/>
    </row>
    <row r="27" spans="1:14" x14ac:dyDescent="0.25">
      <c r="A27" s="11">
        <f>BAJIO16643561!A28</f>
        <v>45177</v>
      </c>
      <c r="B27" s="12"/>
      <c r="C27" s="12" t="str">
        <f>BAJIO16643561!B28</f>
        <v>BRIDGESTONE NEUMATICOS DE MONTERRE Concepto del Pago: BRIDGESTONE NEUMATICOS DE MONTERREY SA D</v>
      </c>
      <c r="D27" s="12"/>
      <c r="E27" s="74" t="str">
        <f>BAJIO16643561!I28</f>
        <v>F6078</v>
      </c>
      <c r="F27" s="124">
        <f>BAJIO16643561!H28</f>
        <v>2808</v>
      </c>
      <c r="G27" s="13">
        <f t="shared" si="3"/>
        <v>150000</v>
      </c>
      <c r="H27" s="13">
        <f t="shared" si="6"/>
        <v>24000</v>
      </c>
      <c r="I27" s="79">
        <f>BAJIO16643561!D28</f>
        <v>174000</v>
      </c>
      <c r="J27" s="13">
        <f t="shared" si="4"/>
        <v>0</v>
      </c>
      <c r="K27" s="13">
        <f t="shared" si="1"/>
        <v>0</v>
      </c>
      <c r="L27" s="13">
        <f>BAJIO16643561!C28</f>
        <v>0</v>
      </c>
      <c r="M27" s="79">
        <f t="shared" si="2"/>
        <v>263182.5</v>
      </c>
      <c r="N27" s="14"/>
    </row>
    <row r="28" spans="1:14" x14ac:dyDescent="0.25">
      <c r="A28" s="11">
        <f>BAJIO16643561!A29</f>
        <v>45177</v>
      </c>
      <c r="B28" s="12"/>
      <c r="C28" s="12" t="str">
        <f>BAJIO16643561!B29</f>
        <v xml:space="preserve">GASNGO MEXICO SA DE CV Concepto del Pago: FC00376949 </v>
      </c>
      <c r="D28" s="12"/>
      <c r="E28" s="74">
        <f>BAJIO16643561!I29</f>
        <v>0</v>
      </c>
      <c r="F28" s="124">
        <f>BAJIO16643561!H29</f>
        <v>0</v>
      </c>
      <c r="G28" s="13">
        <f t="shared" si="3"/>
        <v>0</v>
      </c>
      <c r="H28" s="13">
        <f t="shared" si="6"/>
        <v>0</v>
      </c>
      <c r="I28" s="79">
        <f>BAJIO16643561!D29</f>
        <v>0</v>
      </c>
      <c r="J28" s="13">
        <f t="shared" si="4"/>
        <v>25862.068965517243</v>
      </c>
      <c r="K28" s="13">
        <f t="shared" si="1"/>
        <v>4137.9310344827591</v>
      </c>
      <c r="L28" s="13">
        <f>BAJIO16643561!C29</f>
        <v>30000</v>
      </c>
      <c r="M28" s="79">
        <f t="shared" si="2"/>
        <v>233182.5</v>
      </c>
      <c r="N28" s="14"/>
    </row>
    <row r="29" spans="1:14" x14ac:dyDescent="0.25">
      <c r="A29" s="11">
        <f>BAJIO16643561!A30</f>
        <v>45178</v>
      </c>
      <c r="B29" s="12"/>
      <c r="C29" s="12" t="str">
        <f>BAJIO16643561!B30</f>
        <v>Compra - Disposicion por POS por (4,700.00) mxn en OAKLAND STORE MTY MAHE</v>
      </c>
      <c r="D29" s="12"/>
      <c r="E29" s="74">
        <f>BAJIO16643561!I30</f>
        <v>0</v>
      </c>
      <c r="F29" s="124">
        <f>BAJIO16643561!H30</f>
        <v>0</v>
      </c>
      <c r="G29" s="13">
        <f t="shared" si="3"/>
        <v>0</v>
      </c>
      <c r="H29" s="13">
        <f t="shared" si="6"/>
        <v>0</v>
      </c>
      <c r="I29" s="79">
        <f>BAJIO16643561!D30</f>
        <v>0</v>
      </c>
      <c r="J29" s="13">
        <f t="shared" si="4"/>
        <v>4051.7241379310349</v>
      </c>
      <c r="K29" s="13">
        <f t="shared" si="1"/>
        <v>648.27586206896558</v>
      </c>
      <c r="L29" s="13">
        <f>BAJIO16643561!C30</f>
        <v>4700</v>
      </c>
      <c r="M29" s="79">
        <f t="shared" si="2"/>
        <v>228482.5</v>
      </c>
      <c r="N29" s="14"/>
    </row>
    <row r="30" spans="1:14" x14ac:dyDescent="0.25">
      <c r="A30" s="11">
        <f>BAJIO16643561!A31</f>
        <v>45178</v>
      </c>
      <c r="B30" s="12"/>
      <c r="C30" s="12" t="str">
        <f>BAJIO16643561!B31</f>
        <v>Compra - Disposicion por POS por (311.00) mxn en INST CTRL VEHICULAR 30</v>
      </c>
      <c r="D30" s="12"/>
      <c r="E30" s="74">
        <f>BAJIO16643561!I31</f>
        <v>0</v>
      </c>
      <c r="F30" s="124">
        <f>BAJIO16643561!H31</f>
        <v>0</v>
      </c>
      <c r="G30" s="13">
        <f t="shared" si="3"/>
        <v>0</v>
      </c>
      <c r="H30" s="13">
        <f t="shared" si="6"/>
        <v>0</v>
      </c>
      <c r="I30" s="79">
        <f>BAJIO16643561!D31</f>
        <v>0</v>
      </c>
      <c r="J30" s="13">
        <f t="shared" si="4"/>
        <v>268.10344827586209</v>
      </c>
      <c r="K30" s="13">
        <f t="shared" si="1"/>
        <v>42.896551724137936</v>
      </c>
      <c r="L30" s="13">
        <f>BAJIO16643561!C31</f>
        <v>311</v>
      </c>
      <c r="M30" s="79">
        <f t="shared" si="2"/>
        <v>228171.5</v>
      </c>
      <c r="N30" s="14"/>
    </row>
    <row r="31" spans="1:14" x14ac:dyDescent="0.25">
      <c r="A31" s="11">
        <f>BAJIO16643561!A32</f>
        <v>45178</v>
      </c>
      <c r="B31" s="12"/>
      <c r="C31" s="12" t="str">
        <f>BAJIO16643561!B32</f>
        <v>Compra - Disposicion por POS por (2,323.00) mxn en CADECO MIGUEL ALEMAN</v>
      </c>
      <c r="D31" s="12"/>
      <c r="E31" s="74">
        <f>BAJIO16643561!I32</f>
        <v>0</v>
      </c>
      <c r="F31" s="124">
        <f>BAJIO16643561!H32</f>
        <v>0</v>
      </c>
      <c r="G31" s="13">
        <f t="shared" si="3"/>
        <v>0</v>
      </c>
      <c r="H31" s="13">
        <f t="shared" si="6"/>
        <v>0</v>
      </c>
      <c r="I31" s="79">
        <f>BAJIO16643561!D32</f>
        <v>0</v>
      </c>
      <c r="J31" s="13">
        <f t="shared" si="4"/>
        <v>2002.5862068965519</v>
      </c>
      <c r="K31" s="13">
        <f t="shared" si="1"/>
        <v>320.41379310344831</v>
      </c>
      <c r="L31" s="13">
        <f>BAJIO16643561!C32</f>
        <v>2323</v>
      </c>
      <c r="M31" s="79">
        <f t="shared" si="2"/>
        <v>225848.5</v>
      </c>
      <c r="N31" s="14"/>
    </row>
    <row r="32" spans="1:14" x14ac:dyDescent="0.25">
      <c r="A32" s="11">
        <f>BAJIO16643561!A34</f>
        <v>45179</v>
      </c>
      <c r="B32" s="12"/>
      <c r="C32" s="12" t="str">
        <f>BAJIO16643561!B34</f>
        <v>Compra - Disposicion por POS por (1,496.40) mxn en DIESEL INTERNATIONAL</v>
      </c>
      <c r="D32" s="12"/>
      <c r="E32" s="74">
        <f>BAJIO16643561!I34</f>
        <v>0</v>
      </c>
      <c r="F32" s="124">
        <f>BAJIO16643561!H34</f>
        <v>0</v>
      </c>
      <c r="G32" s="13">
        <f t="shared" si="3"/>
        <v>0</v>
      </c>
      <c r="H32" s="13">
        <f t="shared" si="6"/>
        <v>0</v>
      </c>
      <c r="I32" s="79">
        <f>BAJIO16643561!D34</f>
        <v>0</v>
      </c>
      <c r="J32" s="13">
        <f t="shared" si="4"/>
        <v>1290.0000000000002</v>
      </c>
      <c r="K32" s="13">
        <f t="shared" si="1"/>
        <v>206.40000000000003</v>
      </c>
      <c r="L32" s="13">
        <f>BAJIO16643561!C34</f>
        <v>1496.4</v>
      </c>
      <c r="M32" s="79">
        <f t="shared" si="2"/>
        <v>224352.1</v>
      </c>
      <c r="N32" s="14"/>
    </row>
    <row r="33" spans="1:14" x14ac:dyDescent="0.25">
      <c r="A33" s="11">
        <f>BAJIO16643561!A35</f>
        <v>45179</v>
      </c>
      <c r="B33" s="12"/>
      <c r="C33" s="12" t="str">
        <f>BAJIO16643561!B35</f>
        <v>Compra - Disposicion por POS por (990.76) mxn en CENT MANGUERAS Y ACCES</v>
      </c>
      <c r="D33" s="12"/>
      <c r="E33" s="74">
        <f>BAJIO16643561!I35</f>
        <v>0</v>
      </c>
      <c r="F33" s="124">
        <f>BAJIO16643561!H35</f>
        <v>0</v>
      </c>
      <c r="G33" s="13">
        <f t="shared" si="3"/>
        <v>0</v>
      </c>
      <c r="H33" s="13">
        <f t="shared" si="6"/>
        <v>0</v>
      </c>
      <c r="I33" s="79">
        <f>BAJIO16643561!D35</f>
        <v>0</v>
      </c>
      <c r="J33" s="13">
        <f t="shared" si="4"/>
        <v>854.10344827586209</v>
      </c>
      <c r="K33" s="13">
        <f t="shared" si="1"/>
        <v>136.65655172413793</v>
      </c>
      <c r="L33" s="13">
        <f>BAJIO16643561!C35</f>
        <v>990.76</v>
      </c>
      <c r="M33" s="79">
        <f t="shared" si="2"/>
        <v>223361.34</v>
      </c>
      <c r="N33" s="14"/>
    </row>
    <row r="34" spans="1:14" ht="30" x14ac:dyDescent="0.25">
      <c r="A34" s="11">
        <f>BAJIO16643561!A36</f>
        <v>45179</v>
      </c>
      <c r="B34" s="12"/>
      <c r="C34" s="12" t="str">
        <f>BAJIO16643561!B36</f>
        <v>Compra - Disposicion por POS por (2,572.01) mxn en 5161020001670530 SEG INBURSA </v>
      </c>
      <c r="D34" s="12"/>
      <c r="E34" s="74">
        <f>BAJIO16643561!I36</f>
        <v>0</v>
      </c>
      <c r="F34" s="124">
        <f>BAJIO16643561!H36</f>
        <v>0</v>
      </c>
      <c r="G34" s="13">
        <f t="shared" si="3"/>
        <v>0</v>
      </c>
      <c r="H34" s="13">
        <f t="shared" si="6"/>
        <v>0</v>
      </c>
      <c r="I34" s="79">
        <f>BAJIO16643561!D36</f>
        <v>0</v>
      </c>
      <c r="J34" s="13">
        <f t="shared" si="4"/>
        <v>2217.2500000000005</v>
      </c>
      <c r="K34" s="13">
        <f t="shared" si="1"/>
        <v>354.7600000000001</v>
      </c>
      <c r="L34" s="13">
        <f>BAJIO16643561!C36</f>
        <v>2572.0100000000002</v>
      </c>
      <c r="M34" s="79">
        <f t="shared" si="2"/>
        <v>220789.33</v>
      </c>
      <c r="N34" s="14"/>
    </row>
    <row r="35" spans="1:14" x14ac:dyDescent="0.25">
      <c r="A35" s="11">
        <f>BAJIO16643561!A37</f>
        <v>45179</v>
      </c>
      <c r="B35" s="12"/>
      <c r="C35" s="12" t="str">
        <f>BAJIO16643561!B37</f>
        <v>Compra - Disposicion por POS por (6,565.31) mxn en 5161020001670530 SEG INBURSA</v>
      </c>
      <c r="D35" s="12"/>
      <c r="E35" s="74">
        <f>BAJIO16643561!I37</f>
        <v>0</v>
      </c>
      <c r="F35" s="124">
        <f>BAJIO16643561!H37</f>
        <v>0</v>
      </c>
      <c r="G35" s="13">
        <f t="shared" si="3"/>
        <v>0</v>
      </c>
      <c r="H35" s="13">
        <f t="shared" si="6"/>
        <v>0</v>
      </c>
      <c r="I35" s="79">
        <f>BAJIO16643561!D37</f>
        <v>0</v>
      </c>
      <c r="J35" s="13">
        <f t="shared" si="4"/>
        <v>5659.7500000000009</v>
      </c>
      <c r="K35" s="13">
        <f t="shared" si="1"/>
        <v>905.56000000000017</v>
      </c>
      <c r="L35" s="13">
        <f>BAJIO16643561!C37</f>
        <v>6565.31</v>
      </c>
      <c r="M35" s="79">
        <f t="shared" si="2"/>
        <v>214224.02</v>
      </c>
      <c r="N35" s="14"/>
    </row>
    <row r="36" spans="1:14" x14ac:dyDescent="0.25">
      <c r="A36" s="11">
        <f>BAJIO16643561!A38</f>
        <v>45179</v>
      </c>
      <c r="B36" s="12"/>
      <c r="C36" s="12" t="str">
        <f>BAJIO16643561!B38</f>
        <v>Compra - Disposicion por POS por (6,163.21) mxn en 5161020001670530 SEG INBURSA</v>
      </c>
      <c r="D36" s="12"/>
      <c r="E36" s="74">
        <f>BAJIO16643561!I38</f>
        <v>0</v>
      </c>
      <c r="F36" s="124">
        <f>BAJIO16643561!H38</f>
        <v>0</v>
      </c>
      <c r="G36" s="13">
        <f t="shared" si="3"/>
        <v>0</v>
      </c>
      <c r="H36" s="13">
        <f t="shared" si="6"/>
        <v>0</v>
      </c>
      <c r="I36" s="79">
        <f>BAJIO16643561!D38</f>
        <v>0</v>
      </c>
      <c r="J36" s="13">
        <f t="shared" si="4"/>
        <v>5313.1120689655172</v>
      </c>
      <c r="K36" s="13">
        <f t="shared" si="1"/>
        <v>850.09793103448283</v>
      </c>
      <c r="L36" s="13">
        <f>BAJIO16643561!C38</f>
        <v>6163.21</v>
      </c>
      <c r="M36" s="79">
        <f t="shared" si="2"/>
        <v>208060.81</v>
      </c>
      <c r="N36" s="14"/>
    </row>
    <row r="37" spans="1:14" x14ac:dyDescent="0.25">
      <c r="A37" s="11">
        <f>BAJIO16643561!A39</f>
        <v>45179</v>
      </c>
      <c r="B37" s="12"/>
      <c r="C37" s="12" t="str">
        <f>BAJIO16643561!B39</f>
        <v>Compra - Disposicion por POS por (1,526.56) mxn en 5161020001670530 SEG INBURSA</v>
      </c>
      <c r="D37" s="12"/>
      <c r="E37" s="74">
        <f>BAJIO16643561!I39</f>
        <v>0</v>
      </c>
      <c r="F37" s="124">
        <f>BAJIO16643561!H39</f>
        <v>0</v>
      </c>
      <c r="G37" s="13">
        <f t="shared" si="3"/>
        <v>0</v>
      </c>
      <c r="H37" s="13">
        <f t="shared" si="6"/>
        <v>0</v>
      </c>
      <c r="I37" s="79">
        <f>BAJIO16643561!D39</f>
        <v>0</v>
      </c>
      <c r="J37" s="13">
        <f t="shared" si="4"/>
        <v>1316</v>
      </c>
      <c r="K37" s="13">
        <f t="shared" si="1"/>
        <v>210.56</v>
      </c>
      <c r="L37" s="13">
        <f>BAJIO16643561!C39</f>
        <v>1526.56</v>
      </c>
      <c r="M37" s="79">
        <f t="shared" si="2"/>
        <v>206534.25</v>
      </c>
      <c r="N37" s="14"/>
    </row>
    <row r="38" spans="1:14" x14ac:dyDescent="0.25">
      <c r="A38" s="11">
        <f>BAJIO16643561!A40</f>
        <v>45179</v>
      </c>
      <c r="B38" s="12"/>
      <c r="C38" s="12" t="str">
        <f>BAJIO16643561!B40</f>
        <v>Compra - Disposicion por POS por (7,056.28) mxn en 5161020001670530 SEG INBURSA</v>
      </c>
      <c r="D38" s="12"/>
      <c r="E38" s="74">
        <f>BAJIO16643561!I40</f>
        <v>0</v>
      </c>
      <c r="F38" s="124">
        <f>BAJIO16643561!H40</f>
        <v>0</v>
      </c>
      <c r="G38" s="13">
        <f t="shared" si="3"/>
        <v>0</v>
      </c>
      <c r="H38" s="13">
        <f t="shared" si="6"/>
        <v>0</v>
      </c>
      <c r="I38" s="79">
        <f>BAJIO16643561!D40</f>
        <v>0</v>
      </c>
      <c r="J38" s="13">
        <f t="shared" si="4"/>
        <v>6083</v>
      </c>
      <c r="K38" s="13">
        <f t="shared" si="1"/>
        <v>973.28</v>
      </c>
      <c r="L38" s="13">
        <f>BAJIO16643561!C40</f>
        <v>7056.28</v>
      </c>
      <c r="M38" s="79">
        <f t="shared" si="2"/>
        <v>199477.97</v>
      </c>
      <c r="N38" s="14"/>
    </row>
    <row r="39" spans="1:14" x14ac:dyDescent="0.25">
      <c r="A39" s="11">
        <f>BAJIO16643561!A41</f>
        <v>45180</v>
      </c>
      <c r="B39" s="12"/>
      <c r="C39" s="12" t="str">
        <f>BAJIO16643561!B41</f>
        <v>Compra - Disposicion por POS por (436.00) mxn en GOB VER MOVIL</v>
      </c>
      <c r="D39" s="12"/>
      <c r="E39" s="74">
        <f>BAJIO16643561!I41</f>
        <v>0</v>
      </c>
      <c r="F39" s="124">
        <f>BAJIO16643561!H41</f>
        <v>0</v>
      </c>
      <c r="G39" s="13">
        <f t="shared" si="3"/>
        <v>0</v>
      </c>
      <c r="H39" s="13">
        <f t="shared" si="6"/>
        <v>0</v>
      </c>
      <c r="I39" s="79">
        <f>BAJIO16643561!D41</f>
        <v>0</v>
      </c>
      <c r="J39" s="13">
        <f t="shared" si="4"/>
        <v>375.86206896551727</v>
      </c>
      <c r="K39" s="13">
        <f t="shared" si="1"/>
        <v>60.137931034482762</v>
      </c>
      <c r="L39" s="13">
        <f>BAJIO16643561!C41</f>
        <v>436</v>
      </c>
      <c r="M39" s="79">
        <f t="shared" si="2"/>
        <v>199041.97</v>
      </c>
      <c r="N39" s="14"/>
    </row>
    <row r="40" spans="1:14" x14ac:dyDescent="0.25">
      <c r="A40" s="11">
        <f>BAJIO16643561!A42</f>
        <v>45180</v>
      </c>
      <c r="B40" s="12"/>
      <c r="C40" s="12" t="str">
        <f>BAJIO16643561!B42</f>
        <v>Compra - Disposicion por POS por (4,542.32) mxn en 5161020003513506 VIVA AEROBUS CIB</v>
      </c>
      <c r="D40" s="12"/>
      <c r="E40" s="74">
        <f>BAJIO16643561!I42</f>
        <v>0</v>
      </c>
      <c r="F40" s="124">
        <f>BAJIO16643561!H42</f>
        <v>0</v>
      </c>
      <c r="G40" s="13">
        <f t="shared" si="3"/>
        <v>0</v>
      </c>
      <c r="H40" s="13">
        <f t="shared" si="6"/>
        <v>0</v>
      </c>
      <c r="I40" s="79">
        <f>BAJIO16643561!D42</f>
        <v>0</v>
      </c>
      <c r="J40" s="13">
        <f t="shared" si="4"/>
        <v>3915.7931034482758</v>
      </c>
      <c r="K40" s="13">
        <f t="shared" si="1"/>
        <v>626.52689655172412</v>
      </c>
      <c r="L40" s="13">
        <f>BAJIO16643561!C42</f>
        <v>4542.32</v>
      </c>
      <c r="M40" s="79">
        <f t="shared" si="2"/>
        <v>194499.65</v>
      </c>
      <c r="N40" s="14"/>
    </row>
    <row r="41" spans="1:14" x14ac:dyDescent="0.25">
      <c r="A41" s="11">
        <f>BAJIO16643561!A43</f>
        <v>45181</v>
      </c>
      <c r="B41" s="12"/>
      <c r="C41" s="12" t="str">
        <f>BAJIO16643561!B43</f>
        <v>COMPANIA TOPO CHICO S DE RL DE CV Concepto del Pago: ARCA CONTINENTAL</v>
      </c>
      <c r="D41" s="12"/>
      <c r="E41" s="74" t="str">
        <f>BAJIO16643561!I43</f>
        <v>F6276</v>
      </c>
      <c r="F41" s="124">
        <f>BAJIO16643561!H43</f>
        <v>2809</v>
      </c>
      <c r="G41" s="13">
        <f t="shared" si="3"/>
        <v>10500</v>
      </c>
      <c r="H41" s="13">
        <f t="shared" si="6"/>
        <v>1680</v>
      </c>
      <c r="I41" s="79">
        <f>BAJIO16643561!D43</f>
        <v>12180</v>
      </c>
      <c r="J41" s="13">
        <f t="shared" si="4"/>
        <v>0</v>
      </c>
      <c r="K41" s="13">
        <f t="shared" si="1"/>
        <v>0</v>
      </c>
      <c r="L41" s="13">
        <f>BAJIO16643561!C43</f>
        <v>0</v>
      </c>
      <c r="M41" s="79">
        <f t="shared" si="2"/>
        <v>206679.65</v>
      </c>
      <c r="N41" s="14"/>
    </row>
    <row r="42" spans="1:14" x14ac:dyDescent="0.25">
      <c r="A42" s="11">
        <f>BAJIO16643561!A44</f>
        <v>45181</v>
      </c>
      <c r="B42" s="12"/>
      <c r="C42" s="12" t="str">
        <f>BAJIO16643561!B44</f>
        <v> IDEALEASE ORIENTE  Concepto del Pago: IMT029358</v>
      </c>
      <c r="D42" s="12"/>
      <c r="E42" s="74">
        <f>BAJIO16643561!I44</f>
        <v>0</v>
      </c>
      <c r="F42" s="124">
        <f>BAJIO16643561!H44</f>
        <v>0</v>
      </c>
      <c r="G42" s="13">
        <f t="shared" si="3"/>
        <v>0</v>
      </c>
      <c r="H42" s="13">
        <f t="shared" si="6"/>
        <v>0</v>
      </c>
      <c r="I42" s="79">
        <f>BAJIO16643561!D44</f>
        <v>0</v>
      </c>
      <c r="J42" s="13">
        <f t="shared" si="4"/>
        <v>27370.163793103449</v>
      </c>
      <c r="K42" s="13">
        <f t="shared" si="1"/>
        <v>4379.226206896552</v>
      </c>
      <c r="L42" s="13">
        <f>BAJIO16643561!C44</f>
        <v>31749.39</v>
      </c>
      <c r="M42" s="79">
        <f t="shared" si="2"/>
        <v>174930.26</v>
      </c>
      <c r="N42" s="14"/>
    </row>
    <row r="43" spans="1:14" x14ac:dyDescent="0.25">
      <c r="A43" s="11">
        <f>BAJIO16643561!A45</f>
        <v>45181</v>
      </c>
      <c r="B43" s="12"/>
      <c r="C43" s="12" t="str">
        <f>BAJIO16643561!B45</f>
        <v>GASNGO MEXICO SA DE CV  Concepto del Pago: FC00376949</v>
      </c>
      <c r="D43" s="12"/>
      <c r="E43" s="74">
        <f>BAJIO16643561!I45</f>
        <v>0</v>
      </c>
      <c r="F43" s="124">
        <f>BAJIO16643561!H45</f>
        <v>0</v>
      </c>
      <c r="G43" s="13">
        <f t="shared" si="3"/>
        <v>0</v>
      </c>
      <c r="H43" s="13">
        <f t="shared" si="6"/>
        <v>0</v>
      </c>
      <c r="I43" s="79">
        <f>BAJIO16643561!D45</f>
        <v>0</v>
      </c>
      <c r="J43" s="13">
        <f t="shared" si="4"/>
        <v>14604.310344827587</v>
      </c>
      <c r="K43" s="13">
        <f t="shared" si="1"/>
        <v>2336.6896551724139</v>
      </c>
      <c r="L43" s="13">
        <f>BAJIO16643561!C45</f>
        <v>16941</v>
      </c>
      <c r="M43" s="79">
        <f t="shared" si="2"/>
        <v>157989.26</v>
      </c>
      <c r="N43" s="14"/>
    </row>
    <row r="44" spans="1:14" x14ac:dyDescent="0.25">
      <c r="A44" s="11">
        <f>BAJIO16643561!A46</f>
        <v>45181</v>
      </c>
      <c r="B44" s="12"/>
      <c r="C44" s="12" t="str">
        <f>BAJIO16643561!B46</f>
        <v xml:space="preserve">FLORES SAN VICENTE KARINA  Concepto del Pago: PAGO </v>
      </c>
      <c r="D44" s="12"/>
      <c r="E44" s="74">
        <f>BAJIO16643561!I46</f>
        <v>0</v>
      </c>
      <c r="F44" s="124">
        <f>BAJIO16643561!H46</f>
        <v>0</v>
      </c>
      <c r="G44" s="13">
        <f t="shared" si="3"/>
        <v>0</v>
      </c>
      <c r="H44" s="13">
        <f t="shared" si="6"/>
        <v>0</v>
      </c>
      <c r="I44" s="79">
        <f>BAJIO16643561!D46</f>
        <v>0</v>
      </c>
      <c r="J44" s="13">
        <f t="shared" si="4"/>
        <v>5775.8620689655172</v>
      </c>
      <c r="K44" s="13">
        <f t="shared" si="1"/>
        <v>924.13793103448279</v>
      </c>
      <c r="L44" s="13">
        <f>BAJIO16643561!C46</f>
        <v>6700</v>
      </c>
      <c r="M44" s="79">
        <f t="shared" si="2"/>
        <v>151289.26</v>
      </c>
      <c r="N44" s="14"/>
    </row>
    <row r="45" spans="1:14" x14ac:dyDescent="0.25">
      <c r="A45" s="11">
        <f>BAJIO16643561!A47</f>
        <v>45183</v>
      </c>
      <c r="B45" s="12"/>
      <c r="C45" s="12" t="str">
        <f>BAJIO16643561!B47</f>
        <v>Compra - Disposicion por POS por (2,716.91) mxn en 5161020003513506 LA LATINO SEG ECOM</v>
      </c>
      <c r="D45" s="12"/>
      <c r="E45" s="74">
        <f>BAJIO16643561!I47</f>
        <v>0</v>
      </c>
      <c r="F45" s="124">
        <f>BAJIO16643561!H47</f>
        <v>0</v>
      </c>
      <c r="G45" s="13">
        <f t="shared" si="3"/>
        <v>0</v>
      </c>
      <c r="H45" s="13">
        <f t="shared" si="6"/>
        <v>0</v>
      </c>
      <c r="I45" s="79">
        <f>BAJIO16643561!D47</f>
        <v>0</v>
      </c>
      <c r="J45" s="13">
        <f t="shared" si="4"/>
        <v>2342.1637931034484</v>
      </c>
      <c r="K45" s="13">
        <f t="shared" si="1"/>
        <v>374.74620689655177</v>
      </c>
      <c r="L45" s="13">
        <f>BAJIO16643561!C47</f>
        <v>2716.91</v>
      </c>
      <c r="M45" s="79">
        <f t="shared" si="2"/>
        <v>148572.35</v>
      </c>
      <c r="N45" s="14"/>
    </row>
    <row r="46" spans="1:14" x14ac:dyDescent="0.25">
      <c r="A46" s="11">
        <f>BAJIO16643561!A48</f>
        <v>45183</v>
      </c>
      <c r="B46" s="12"/>
      <c r="C46" s="12" t="str">
        <f>BAJIO16643561!B48</f>
        <v>BACHOCO SA DE CV  Concepto del Pago: 1500671072</v>
      </c>
      <c r="D46" s="12"/>
      <c r="E46" s="74" t="str">
        <f>BAJIO16643561!I48</f>
        <v>F6069</v>
      </c>
      <c r="F46" s="124">
        <f>BAJIO16643561!H48</f>
        <v>2810</v>
      </c>
      <c r="G46" s="13">
        <f t="shared" si="3"/>
        <v>9600</v>
      </c>
      <c r="H46" s="13">
        <f t="shared" si="6"/>
        <v>1536</v>
      </c>
      <c r="I46" s="79">
        <f>BAJIO16643561!D48</f>
        <v>11136</v>
      </c>
      <c r="J46" s="13">
        <f t="shared" si="4"/>
        <v>0</v>
      </c>
      <c r="K46" s="13">
        <f t="shared" si="1"/>
        <v>0</v>
      </c>
      <c r="L46" s="13">
        <f>BAJIO16643561!C48</f>
        <v>0</v>
      </c>
      <c r="M46" s="79">
        <f t="shared" si="2"/>
        <v>159708.35</v>
      </c>
      <c r="N46" s="14"/>
    </row>
    <row r="47" spans="1:14" x14ac:dyDescent="0.25">
      <c r="A47" s="11">
        <f>BAJIO16643561!A49</f>
        <v>45183</v>
      </c>
      <c r="B47" s="12"/>
      <c r="C47" s="12" t="str">
        <f>BAJIO16643561!B49</f>
        <v>INTEGRADORA DE INSUMOS DEL NORESTE S.A.  Concepto del Pago: Transferencia de INTEGRADORA DE INSUMOS</v>
      </c>
      <c r="D47" s="12"/>
      <c r="E47" s="74" t="str">
        <f>BAJIO16643561!I49</f>
        <v>F6444</v>
      </c>
      <c r="F47" s="124">
        <f>BAJIO16643561!H49</f>
        <v>2811</v>
      </c>
      <c r="G47" s="13">
        <f t="shared" si="3"/>
        <v>3255.0000000000005</v>
      </c>
      <c r="H47" s="13">
        <f t="shared" si="6"/>
        <v>520.80000000000007</v>
      </c>
      <c r="I47" s="79">
        <f>BAJIO16643561!D49</f>
        <v>3775.8</v>
      </c>
      <c r="J47" s="13">
        <f t="shared" si="4"/>
        <v>0</v>
      </c>
      <c r="K47" s="13">
        <f t="shared" si="1"/>
        <v>0</v>
      </c>
      <c r="L47" s="13">
        <f>BAJIO16643561!C49</f>
        <v>0</v>
      </c>
      <c r="M47" s="79">
        <f t="shared" si="2"/>
        <v>163484.15</v>
      </c>
      <c r="N47" s="14"/>
    </row>
    <row r="48" spans="1:14" x14ac:dyDescent="0.25">
      <c r="A48" s="11">
        <f>BAJIO16643561!A50</f>
        <v>45183</v>
      </c>
      <c r="B48" s="12"/>
      <c r="C48" s="12" t="str">
        <f>BAJIO16643561!B50</f>
        <v>RAGASA INDUSTRIAS SA DE CV  Concepto del Pago: 200469</v>
      </c>
      <c r="D48" s="12"/>
      <c r="E48" s="74" t="str">
        <f>BAJIO16643561!I50</f>
        <v>F6305</v>
      </c>
      <c r="F48" s="124">
        <f>BAJIO16643561!H50</f>
        <v>2804</v>
      </c>
      <c r="G48" s="13">
        <f t="shared" si="3"/>
        <v>16000.000000000002</v>
      </c>
      <c r="H48" s="13">
        <f t="shared" si="6"/>
        <v>2560.0000000000005</v>
      </c>
      <c r="I48" s="79">
        <f>BAJIO16643561!D50</f>
        <v>18560</v>
      </c>
      <c r="J48" s="13">
        <f t="shared" si="4"/>
        <v>0</v>
      </c>
      <c r="K48" s="13">
        <f t="shared" si="1"/>
        <v>0</v>
      </c>
      <c r="L48" s="13">
        <f>BAJIO16643561!C50</f>
        <v>0</v>
      </c>
      <c r="M48" s="79">
        <f t="shared" si="2"/>
        <v>182044.15</v>
      </c>
      <c r="N48" s="14"/>
    </row>
    <row r="49" spans="1:14" x14ac:dyDescent="0.25">
      <c r="A49" s="11">
        <f>BAJIO16643561!A51</f>
        <v>45184</v>
      </c>
      <c r="B49" s="12"/>
      <c r="C49" s="12" t="str">
        <f>BAJIO16643561!B51</f>
        <v>ZONE COMPRA S DE R L DE C V Concepto del Pago: AUTOZONE DE MEXICO S DE RL DE CV</v>
      </c>
      <c r="D49" s="12"/>
      <c r="E49" s="74" t="str">
        <f>BAJIO16643561!I51</f>
        <v>F6245</v>
      </c>
      <c r="F49" s="124">
        <f>BAJIO16643561!H51</f>
        <v>2812</v>
      </c>
      <c r="G49" s="13">
        <f t="shared" si="3"/>
        <v>32400.000000000004</v>
      </c>
      <c r="H49" s="13">
        <f t="shared" si="6"/>
        <v>5184.0000000000009</v>
      </c>
      <c r="I49" s="79">
        <f>BAJIO16643561!D51</f>
        <v>37584</v>
      </c>
      <c r="J49" s="13">
        <f t="shared" si="4"/>
        <v>0</v>
      </c>
      <c r="K49" s="13">
        <f t="shared" si="1"/>
        <v>0</v>
      </c>
      <c r="L49" s="13">
        <f>BAJIO16643561!C51</f>
        <v>0</v>
      </c>
      <c r="M49" s="79">
        <f t="shared" si="2"/>
        <v>219628.15</v>
      </c>
      <c r="N49" s="14"/>
    </row>
    <row r="50" spans="1:14" x14ac:dyDescent="0.25">
      <c r="A50" s="11">
        <f>BAJIO16643561!A52</f>
        <v>45184</v>
      </c>
      <c r="B50" s="12"/>
      <c r="C50" s="12" t="str">
        <f>BAJIO16643561!B52</f>
        <v> CONSTRUCTORA INVERMEX SA DE CV Concepto del Pago: TRASPASO BANCO DEL BAJIO2</v>
      </c>
      <c r="D50" s="12"/>
      <c r="E50" s="74">
        <f>BAJIO16643561!I52</f>
        <v>0</v>
      </c>
      <c r="F50" s="124">
        <f>BAJIO16643561!H52</f>
        <v>0</v>
      </c>
      <c r="G50" s="13">
        <f t="shared" si="3"/>
        <v>25862.068965517243</v>
      </c>
      <c r="H50" s="13">
        <f t="shared" si="6"/>
        <v>4137.9310344827591</v>
      </c>
      <c r="I50" s="79">
        <f>BAJIO16643561!D52</f>
        <v>30000</v>
      </c>
      <c r="J50" s="13">
        <f t="shared" si="4"/>
        <v>0</v>
      </c>
      <c r="K50" s="13">
        <f t="shared" si="1"/>
        <v>0</v>
      </c>
      <c r="L50" s="13">
        <f>BAJIO16643561!C52</f>
        <v>0</v>
      </c>
      <c r="M50" s="79">
        <f t="shared" si="2"/>
        <v>249628.15</v>
      </c>
      <c r="N50" s="14"/>
    </row>
    <row r="51" spans="1:14" x14ac:dyDescent="0.25">
      <c r="A51" s="11">
        <f>BAJIO16643561!A53</f>
        <v>45184</v>
      </c>
      <c r="B51" s="12"/>
      <c r="C51" s="12" t="str">
        <f>BAJIO16643561!B53</f>
        <v>PLANOS Y PROYECTOS DELCO Concepto del Pago: LIQUIDACION DE FACTURA</v>
      </c>
      <c r="D51" s="12"/>
      <c r="E51" s="74">
        <f>BAJIO16643561!I53</f>
        <v>0</v>
      </c>
      <c r="F51" s="124">
        <f>BAJIO16643561!H53</f>
        <v>0</v>
      </c>
      <c r="G51" s="13">
        <f t="shared" si="3"/>
        <v>0</v>
      </c>
      <c r="H51" s="13">
        <f t="shared" si="6"/>
        <v>0</v>
      </c>
      <c r="I51" s="79">
        <f>BAJIO16643561!D53</f>
        <v>0</v>
      </c>
      <c r="J51" s="13">
        <f t="shared" si="4"/>
        <v>106896.55172413794</v>
      </c>
      <c r="K51" s="13">
        <f t="shared" si="1"/>
        <v>17103.448275862072</v>
      </c>
      <c r="L51" s="13">
        <f>BAJIO16643561!C53</f>
        <v>124000</v>
      </c>
      <c r="M51" s="79">
        <f t="shared" si="2"/>
        <v>125628.15</v>
      </c>
      <c r="N51" s="14"/>
    </row>
    <row r="52" spans="1:14" x14ac:dyDescent="0.25">
      <c r="A52" s="11">
        <f>BAJIO16643561!A54</f>
        <v>45184</v>
      </c>
      <c r="B52" s="12"/>
      <c r="C52" s="12" t="str">
        <f>BAJIO16643561!B54</f>
        <v>RED RECOLECTOR,SA DE CV Concepto del Pago: CONSTRUCTORA INVERMEX SA DE CV</v>
      </c>
      <c r="D52" s="12"/>
      <c r="E52" s="74" t="str">
        <f>BAJIO16643561!I54</f>
        <v>F6152</v>
      </c>
      <c r="F52" s="124">
        <f>BAJIO16643561!H54</f>
        <v>2813</v>
      </c>
      <c r="G52" s="13">
        <f t="shared" si="3"/>
        <v>3500.0000000000005</v>
      </c>
      <c r="H52" s="13">
        <f t="shared" si="6"/>
        <v>560.00000000000011</v>
      </c>
      <c r="I52" s="79">
        <f>BAJIO16643561!D54</f>
        <v>4060</v>
      </c>
      <c r="J52" s="13">
        <f t="shared" si="4"/>
        <v>0</v>
      </c>
      <c r="K52" s="13">
        <f t="shared" si="1"/>
        <v>0</v>
      </c>
      <c r="L52" s="13">
        <f>BAJIO16643561!C54</f>
        <v>0</v>
      </c>
      <c r="M52" s="79">
        <f t="shared" si="2"/>
        <v>129688.15</v>
      </c>
      <c r="N52" s="14"/>
    </row>
    <row r="53" spans="1:14" x14ac:dyDescent="0.25">
      <c r="A53" s="11">
        <f>BAJIO16643561!A55</f>
        <v>45184</v>
      </c>
      <c r="B53" s="12"/>
      <c r="C53" s="12" t="str">
        <f>BAJIO16643561!B55</f>
        <v>VALVULAS DE CALIDAD DE MONTERREY SA DE C Concepto del Pago: PAGO FACTURAS 6377 6401</v>
      </c>
      <c r="D53" s="12"/>
      <c r="E53" s="74" t="str">
        <f>BAJIO16643561!I55</f>
        <v>F6377-F6401</v>
      </c>
      <c r="F53" s="124">
        <f>BAJIO16643561!H55</f>
        <v>2814</v>
      </c>
      <c r="G53" s="13">
        <f t="shared" si="3"/>
        <v>5985.0000000000009</v>
      </c>
      <c r="H53" s="13">
        <f t="shared" si="6"/>
        <v>957.60000000000014</v>
      </c>
      <c r="I53" s="79">
        <f>BAJIO16643561!D55</f>
        <v>6942.6</v>
      </c>
      <c r="J53" s="13">
        <f t="shared" si="4"/>
        <v>0</v>
      </c>
      <c r="K53" s="13">
        <f t="shared" si="1"/>
        <v>0</v>
      </c>
      <c r="L53" s="13">
        <f>BAJIO16643561!C55</f>
        <v>0</v>
      </c>
      <c r="M53" s="79">
        <f t="shared" si="2"/>
        <v>136630.75</v>
      </c>
      <c r="N53" s="14"/>
    </row>
    <row r="54" spans="1:14" x14ac:dyDescent="0.25">
      <c r="A54" s="11">
        <f>BAJIO16643561!A56</f>
        <v>45184</v>
      </c>
      <c r="B54" s="12"/>
      <c r="C54" s="12" t="str">
        <f>BAJIO16643561!B56</f>
        <v>SISFLEX, SA DE CV Concepto del Pago: 6280</v>
      </c>
      <c r="D54" s="12"/>
      <c r="E54" s="74" t="str">
        <f>BAJIO16643561!I56</f>
        <v>F6280</v>
      </c>
      <c r="F54" s="124" t="str">
        <f>BAJIO16643561!H56</f>
        <v>PUE</v>
      </c>
      <c r="G54" s="13">
        <f t="shared" ref="G54:G64" si="7">I54/1.16</f>
        <v>3500.0000000000005</v>
      </c>
      <c r="H54" s="13">
        <f t="shared" si="6"/>
        <v>560.00000000000011</v>
      </c>
      <c r="I54" s="79">
        <f>BAJIO16643561!D56</f>
        <v>4060</v>
      </c>
      <c r="J54" s="13">
        <f t="shared" ref="J54:J64" si="8">L54/1.16</f>
        <v>0</v>
      </c>
      <c r="K54" s="13">
        <f t="shared" si="1"/>
        <v>0</v>
      </c>
      <c r="L54" s="13">
        <f>BAJIO16643561!C56</f>
        <v>0</v>
      </c>
      <c r="M54" s="79">
        <f t="shared" si="2"/>
        <v>140690.75</v>
      </c>
      <c r="N54" s="14"/>
    </row>
    <row r="55" spans="1:14" x14ac:dyDescent="0.25">
      <c r="A55" s="11">
        <f>BAJIO16643561!A57</f>
        <v>45184</v>
      </c>
      <c r="B55" s="12"/>
      <c r="C55" s="12" t="str">
        <f>BAJIO16643561!B57</f>
        <v>GASNGO MEXICO SA DE CV  Concepto del Pago: FC00376749</v>
      </c>
      <c r="D55" s="12"/>
      <c r="E55" s="74">
        <f>BAJIO16643561!I57</f>
        <v>0</v>
      </c>
      <c r="F55" s="124">
        <f>BAJIO16643561!H57</f>
        <v>0</v>
      </c>
      <c r="G55" s="13">
        <f t="shared" si="7"/>
        <v>0</v>
      </c>
      <c r="H55" s="13">
        <f t="shared" si="6"/>
        <v>0</v>
      </c>
      <c r="I55" s="79">
        <f>BAJIO16643561!D57</f>
        <v>0</v>
      </c>
      <c r="J55" s="13">
        <f t="shared" si="8"/>
        <v>13793.103448275862</v>
      </c>
      <c r="K55" s="13">
        <f t="shared" si="1"/>
        <v>2206.8965517241381</v>
      </c>
      <c r="L55" s="13">
        <f>BAJIO16643561!C57</f>
        <v>16000</v>
      </c>
      <c r="M55" s="79">
        <f t="shared" si="2"/>
        <v>124690.75</v>
      </c>
      <c r="N55" s="14"/>
    </row>
    <row r="56" spans="1:14" x14ac:dyDescent="0.25">
      <c r="A56" s="11">
        <f>BAJIO16643561!A58</f>
        <v>45184</v>
      </c>
      <c r="B56" s="12"/>
      <c r="C56" s="12" t="str">
        <f>BAJIO16643561!B58</f>
        <v>GASNGO MEXICO SA DE CV Concepto del Pago: FC00376749</v>
      </c>
      <c r="D56" s="12"/>
      <c r="E56" s="74">
        <f>BAJIO16643561!I58</f>
        <v>0</v>
      </c>
      <c r="F56" s="124">
        <f>BAJIO16643561!H58</f>
        <v>0</v>
      </c>
      <c r="G56" s="13">
        <f t="shared" si="7"/>
        <v>13793.103448275862</v>
      </c>
      <c r="H56" s="13">
        <f t="shared" si="6"/>
        <v>2206.8965517241381</v>
      </c>
      <c r="I56" s="79">
        <f>BAJIO16643561!D58</f>
        <v>16000</v>
      </c>
      <c r="J56" s="13">
        <f t="shared" si="8"/>
        <v>0</v>
      </c>
      <c r="K56" s="13">
        <f t="shared" si="1"/>
        <v>0</v>
      </c>
      <c r="L56" s="13">
        <f>BAJIO16643561!C58</f>
        <v>0</v>
      </c>
      <c r="M56" s="79">
        <f t="shared" si="2"/>
        <v>140690.75</v>
      </c>
      <c r="N56" s="14"/>
    </row>
    <row r="57" spans="1:14" x14ac:dyDescent="0.25">
      <c r="A57" s="11">
        <f>BAJIO16643561!A59</f>
        <v>45184</v>
      </c>
      <c r="B57" s="12"/>
      <c r="C57" s="12" t="str">
        <f>BAJIO16643561!B59</f>
        <v xml:space="preserve">GASNGO MEXICO SA DE CV Concepto del Pago: FC00376949 </v>
      </c>
      <c r="D57" s="12"/>
      <c r="E57" s="74">
        <f>BAJIO16643561!I59</f>
        <v>0</v>
      </c>
      <c r="F57" s="124">
        <f>BAJIO16643561!H59</f>
        <v>0</v>
      </c>
      <c r="G57" s="13">
        <f t="shared" si="7"/>
        <v>0</v>
      </c>
      <c r="H57" s="13">
        <f t="shared" si="6"/>
        <v>0</v>
      </c>
      <c r="I57" s="79">
        <f>BAJIO16643561!D59</f>
        <v>0</v>
      </c>
      <c r="J57" s="13">
        <f t="shared" si="8"/>
        <v>13793.103448275862</v>
      </c>
      <c r="K57" s="13">
        <f t="shared" si="1"/>
        <v>2206.8965517241381</v>
      </c>
      <c r="L57" s="13">
        <f>BAJIO16643561!C59</f>
        <v>16000</v>
      </c>
      <c r="M57" s="79">
        <f t="shared" si="2"/>
        <v>124690.75</v>
      </c>
      <c r="N57" s="14"/>
    </row>
    <row r="58" spans="1:14" x14ac:dyDescent="0.25">
      <c r="A58" s="11">
        <f>BAJIO16643561!A60</f>
        <v>45185</v>
      </c>
      <c r="B58" s="12"/>
      <c r="C58" s="12" t="str">
        <f>BAJIO16643561!B60</f>
        <v>Compra - Disposicion por POS por (8,700.00) mxn en TURBO Y MAS</v>
      </c>
      <c r="D58" s="12"/>
      <c r="E58" s="74">
        <f>BAJIO16643561!I60</f>
        <v>0</v>
      </c>
      <c r="F58" s="124">
        <f>BAJIO16643561!H60</f>
        <v>0</v>
      </c>
      <c r="G58" s="13">
        <f t="shared" si="7"/>
        <v>0</v>
      </c>
      <c r="H58" s="13">
        <f t="shared" si="6"/>
        <v>0</v>
      </c>
      <c r="I58" s="79">
        <f>BAJIO16643561!D60</f>
        <v>0</v>
      </c>
      <c r="J58" s="13">
        <f t="shared" si="8"/>
        <v>7500.0000000000009</v>
      </c>
      <c r="K58" s="13">
        <f t="shared" si="1"/>
        <v>1200.0000000000002</v>
      </c>
      <c r="L58" s="13">
        <f>BAJIO16643561!C60</f>
        <v>8700</v>
      </c>
      <c r="M58" s="79">
        <f t="shared" si="2"/>
        <v>115990.75</v>
      </c>
      <c r="N58" s="14"/>
    </row>
    <row r="59" spans="1:14" x14ac:dyDescent="0.25">
      <c r="A59" s="11">
        <f>BAJIO16643561!A61</f>
        <v>45187</v>
      </c>
      <c r="B59" s="12"/>
      <c r="C59" s="12" t="str">
        <f>BAJIO16643561!B61</f>
        <v>TEF Recibido por 191,980.00 mxn pago Vernell BEmisor.BANORTE Ordenante VERNELL INDUSTRIES S A DE C</v>
      </c>
      <c r="D59" s="12"/>
      <c r="E59" s="74" t="str">
        <f>BAJIO16643561!I61</f>
        <v>F6214-F6215</v>
      </c>
      <c r="F59" s="124">
        <f>BAJIO16643561!H61</f>
        <v>2815</v>
      </c>
      <c r="G59" s="13">
        <f t="shared" si="7"/>
        <v>165500</v>
      </c>
      <c r="H59" s="13">
        <f t="shared" si="6"/>
        <v>26480</v>
      </c>
      <c r="I59" s="79">
        <f>BAJIO16643561!D61</f>
        <v>191980</v>
      </c>
      <c r="J59" s="13">
        <f t="shared" si="8"/>
        <v>0</v>
      </c>
      <c r="K59" s="13">
        <f t="shared" si="1"/>
        <v>0</v>
      </c>
      <c r="L59" s="13">
        <f>BAJIO16643561!C61</f>
        <v>0</v>
      </c>
      <c r="M59" s="79">
        <f t="shared" si="2"/>
        <v>307970.75</v>
      </c>
      <c r="N59" s="14"/>
    </row>
    <row r="60" spans="1:14" x14ac:dyDescent="0.25">
      <c r="A60" s="11">
        <f>BAJIO16643561!A62</f>
        <v>45187</v>
      </c>
      <c r="B60" s="12"/>
      <c r="C60" s="12" t="str">
        <f>BAJIO16643561!B62</f>
        <v>Suc. bajioPago cuota obrero patronal Pago SIPARE TipoPago:por BajioNet REF. RPatronal:Y7815312108</v>
      </c>
      <c r="D60" s="12"/>
      <c r="E60" s="74">
        <f>BAJIO16643561!I62</f>
        <v>0</v>
      </c>
      <c r="F60" s="124">
        <f>BAJIO16643561!H62</f>
        <v>0</v>
      </c>
      <c r="G60" s="13">
        <f t="shared" si="7"/>
        <v>0</v>
      </c>
      <c r="H60" s="13">
        <f t="shared" si="6"/>
        <v>0</v>
      </c>
      <c r="I60" s="79">
        <f>BAJIO16643561!D62</f>
        <v>0</v>
      </c>
      <c r="J60" s="13">
        <f t="shared" si="8"/>
        <v>141511.33620689655</v>
      </c>
      <c r="K60" s="13">
        <f t="shared" si="1"/>
        <v>22641.813793103447</v>
      </c>
      <c r="L60" s="13">
        <f>BAJIO16643561!C62</f>
        <v>164153.15</v>
      </c>
      <c r="M60" s="79">
        <f t="shared" si="2"/>
        <v>143817.60000000001</v>
      </c>
      <c r="N60" s="14"/>
    </row>
    <row r="61" spans="1:14" x14ac:dyDescent="0.25">
      <c r="A61" s="11">
        <f>BAJIO16643561!A63</f>
        <v>45187</v>
      </c>
      <c r="B61" s="12"/>
      <c r="C61" s="12" t="str">
        <f>BAJIO16643561!B63</f>
        <v>SECRETARIA DE FIANZAS Y TESORE  Concepto del Pago: 010000000000226834500939854234</v>
      </c>
      <c r="D61" s="12"/>
      <c r="E61" s="74">
        <f>BAJIO16643561!I63</f>
        <v>0</v>
      </c>
      <c r="F61" s="124">
        <f>BAJIO16643561!H63</f>
        <v>0</v>
      </c>
      <c r="G61" s="13">
        <f t="shared" si="7"/>
        <v>0</v>
      </c>
      <c r="H61" s="13">
        <f t="shared" si="6"/>
        <v>0</v>
      </c>
      <c r="I61" s="79">
        <f>BAJIO16643561!D63</f>
        <v>0</v>
      </c>
      <c r="J61" s="13">
        <f t="shared" si="8"/>
        <v>5879.310344827587</v>
      </c>
      <c r="K61" s="13">
        <f t="shared" si="1"/>
        <v>940.68965517241395</v>
      </c>
      <c r="L61" s="13">
        <f>BAJIO16643561!C63</f>
        <v>6820</v>
      </c>
      <c r="M61" s="79">
        <f t="shared" si="2"/>
        <v>136997.6</v>
      </c>
      <c r="N61" s="14"/>
    </row>
    <row r="62" spans="1:14" x14ac:dyDescent="0.25">
      <c r="A62" s="11">
        <f>BAJIO16643561!A64</f>
        <v>45187</v>
      </c>
      <c r="B62" s="12"/>
      <c r="C62" s="12" t="str">
        <f>BAJIO16643561!B64</f>
        <v>CONSTRUCTORA INVERMEX SA DE CV  Concepto del Pago: TRASPASO INVERMEX 2 BANCO DEL BAJIO</v>
      </c>
      <c r="D62" s="12"/>
      <c r="E62" s="74">
        <f>BAJIO16643561!I64</f>
        <v>0</v>
      </c>
      <c r="F62" s="124">
        <f>BAJIO16643561!H64</f>
        <v>0</v>
      </c>
      <c r="G62" s="13">
        <f t="shared" si="7"/>
        <v>12931.034482758621</v>
      </c>
      <c r="H62" s="13">
        <f t="shared" si="6"/>
        <v>2068.9655172413795</v>
      </c>
      <c r="I62" s="79">
        <f>BAJIO16643561!D64</f>
        <v>15000</v>
      </c>
      <c r="J62" s="13">
        <f t="shared" si="8"/>
        <v>0</v>
      </c>
      <c r="K62" s="13">
        <f t="shared" si="1"/>
        <v>0</v>
      </c>
      <c r="L62" s="13">
        <f>BAJIO16643561!C64</f>
        <v>0</v>
      </c>
      <c r="M62" s="79">
        <f t="shared" si="2"/>
        <v>151997.6</v>
      </c>
      <c r="N62" s="14"/>
    </row>
    <row r="63" spans="1:14" x14ac:dyDescent="0.25">
      <c r="A63" s="11">
        <f>BAJIO16643561!A65</f>
        <v>45187</v>
      </c>
      <c r="B63" s="12"/>
      <c r="C63" s="12" t="str">
        <f>BAJIO16643561!B65</f>
        <v xml:space="preserve">GASNGO MEXICO SA DE CV Concepto del Pago: FC00376949 </v>
      </c>
      <c r="D63" s="12"/>
      <c r="E63" s="74">
        <f>BAJIO16643561!I65</f>
        <v>0</v>
      </c>
      <c r="F63" s="124">
        <f>BAJIO16643561!H65</f>
        <v>0</v>
      </c>
      <c r="G63" s="13">
        <f t="shared" si="7"/>
        <v>0</v>
      </c>
      <c r="H63" s="13">
        <f t="shared" si="6"/>
        <v>0</v>
      </c>
      <c r="I63" s="79">
        <f>BAJIO16643561!D65</f>
        <v>0</v>
      </c>
      <c r="J63" s="13">
        <f t="shared" si="8"/>
        <v>21551.724137931036</v>
      </c>
      <c r="K63" s="13">
        <f t="shared" si="1"/>
        <v>3448.275862068966</v>
      </c>
      <c r="L63" s="13">
        <f>BAJIO16643561!C65</f>
        <v>25000</v>
      </c>
      <c r="M63" s="79">
        <f t="shared" si="2"/>
        <v>126997.6</v>
      </c>
      <c r="N63" s="14"/>
    </row>
    <row r="64" spans="1:14" x14ac:dyDescent="0.25">
      <c r="A64" s="11">
        <f>BAJIO16643561!A66</f>
        <v>45187</v>
      </c>
      <c r="B64" s="12"/>
      <c r="C64" s="12" t="str">
        <f>BAJIO16643561!B66</f>
        <v xml:space="preserve">JOSE LUIS GONZALEZ CORREA Concepto del Pago: RENTA </v>
      </c>
      <c r="D64" s="12"/>
      <c r="E64" s="74">
        <f>BAJIO16643561!I66</f>
        <v>0</v>
      </c>
      <c r="F64" s="124">
        <f>BAJIO16643561!H66</f>
        <v>0</v>
      </c>
      <c r="G64" s="13">
        <f t="shared" si="7"/>
        <v>0</v>
      </c>
      <c r="H64" s="13">
        <f t="shared" si="6"/>
        <v>0</v>
      </c>
      <c r="I64" s="79">
        <f>BAJIO16643561!D66</f>
        <v>0</v>
      </c>
      <c r="J64" s="13">
        <f t="shared" si="8"/>
        <v>36160.905172413797</v>
      </c>
      <c r="K64" s="13">
        <f t="shared" si="1"/>
        <v>5785.744827586208</v>
      </c>
      <c r="L64" s="13">
        <f>BAJIO16643561!C66</f>
        <v>41946.65</v>
      </c>
      <c r="M64" s="79">
        <f t="shared" si="2"/>
        <v>85050.950000000012</v>
      </c>
      <c r="N64" s="14"/>
    </row>
    <row r="65" spans="1:14" x14ac:dyDescent="0.25">
      <c r="A65" s="11">
        <f>BAJIO16643561!A67</f>
        <v>45187</v>
      </c>
      <c r="B65" s="12"/>
      <c r="C65" s="12" t="str">
        <f>BAJIO16643561!B67</f>
        <v>PRESAJET S.A.P.I. DE C.V  Concepto del Pago: SPEI A INVERMEX</v>
      </c>
      <c r="D65" s="12"/>
      <c r="E65" s="74" t="str">
        <f>BAJIO16643561!I67</f>
        <v>F6398</v>
      </c>
      <c r="F65" s="124">
        <f>BAJIO16643561!H67</f>
        <v>2816</v>
      </c>
      <c r="G65" s="13">
        <f>I65/1.16</f>
        <v>3200</v>
      </c>
      <c r="H65" s="13">
        <f t="shared" si="6"/>
        <v>512</v>
      </c>
      <c r="I65" s="79">
        <f>BAJIO16643561!D67</f>
        <v>3712</v>
      </c>
      <c r="J65" s="13">
        <f>L65/1.16</f>
        <v>0</v>
      </c>
      <c r="K65" s="13">
        <f t="shared" si="1"/>
        <v>0</v>
      </c>
      <c r="L65" s="13">
        <f>BAJIO16643561!C67</f>
        <v>0</v>
      </c>
      <c r="M65" s="79">
        <f t="shared" si="2"/>
        <v>88762.950000000012</v>
      </c>
      <c r="N65" s="14"/>
    </row>
    <row r="66" spans="1:14" x14ac:dyDescent="0.25">
      <c r="A66" s="11">
        <f>BAJIO16643561!A68</f>
        <v>45187</v>
      </c>
      <c r="B66" s="12"/>
      <c r="C66" s="12" t="str">
        <f>BAJIO16643561!B68</f>
        <v>KARINA SARAHI GARZA GARZA Concepto del Pago: PAGO FACT MTTO CLIMAS</v>
      </c>
      <c r="D66" s="12"/>
      <c r="E66" s="74">
        <f>BAJIO16643561!I68</f>
        <v>0</v>
      </c>
      <c r="F66" s="124">
        <f>BAJIO16643561!H68</f>
        <v>0</v>
      </c>
      <c r="G66" s="13">
        <f>I66/1.16</f>
        <v>0</v>
      </c>
      <c r="H66" s="13">
        <f t="shared" si="6"/>
        <v>0</v>
      </c>
      <c r="I66" s="79">
        <f>BAJIO16643561!D68</f>
        <v>0</v>
      </c>
      <c r="J66" s="13">
        <f>L66/1.16</f>
        <v>2611.5517241379312</v>
      </c>
      <c r="K66" s="13">
        <f t="shared" si="1"/>
        <v>417.84827586206899</v>
      </c>
      <c r="L66" s="13">
        <f>BAJIO16643561!C68</f>
        <v>3029.4</v>
      </c>
      <c r="M66" s="79">
        <f t="shared" si="2"/>
        <v>85733.550000000017</v>
      </c>
      <c r="N66" s="14"/>
    </row>
    <row r="67" spans="1:14" x14ac:dyDescent="0.25">
      <c r="A67" s="11">
        <f>BAJIO16643561!A69</f>
        <v>45187</v>
      </c>
      <c r="B67" s="12"/>
      <c r="C67" s="12" t="str">
        <f>BAJIO16643561!B69</f>
        <v>LOURDES ANABEL CORTES GUEVARA</v>
      </c>
      <c r="D67" s="12"/>
      <c r="E67" s="74">
        <f>BAJIO16643561!I69</f>
        <v>0</v>
      </c>
      <c r="F67" s="124">
        <f>BAJIO16643561!H69</f>
        <v>0</v>
      </c>
      <c r="G67" s="13">
        <f>I67/1.16</f>
        <v>0</v>
      </c>
      <c r="H67" s="13">
        <f t="shared" si="6"/>
        <v>0</v>
      </c>
      <c r="I67" s="79">
        <f>BAJIO16643561!D69</f>
        <v>0</v>
      </c>
      <c r="J67" s="13">
        <f>L67/1.16</f>
        <v>6896.5517241379312</v>
      </c>
      <c r="K67" s="13">
        <f t="shared" si="1"/>
        <v>1103.4482758620691</v>
      </c>
      <c r="L67" s="13">
        <f>BAJIO16643561!C69</f>
        <v>8000</v>
      </c>
      <c r="M67" s="79">
        <f t="shared" si="2"/>
        <v>77733.550000000017</v>
      </c>
      <c r="N67" s="14"/>
    </row>
    <row r="68" spans="1:14" x14ac:dyDescent="0.25">
      <c r="A68" s="11">
        <f>BAJIO16643561!A70</f>
        <v>45188</v>
      </c>
      <c r="B68" s="12"/>
      <c r="C68" s="12" t="str">
        <f>BAJIO16643561!B70</f>
        <v>BEBIDAS MUNDIALES S DE RL DE CV  Concepto del Pago: DISTRIBUIDORA ARCA CONTINENTAL S DE RL D</v>
      </c>
      <c r="D68" s="12"/>
      <c r="E68" s="74" t="str">
        <f>BAJIO16643561!I70</f>
        <v>F6240-F6297</v>
      </c>
      <c r="F68" s="124">
        <f>BAJIO16643561!H70</f>
        <v>2817</v>
      </c>
      <c r="G68" s="13">
        <f>I68/1.16</f>
        <v>13100</v>
      </c>
      <c r="H68" s="13">
        <f t="shared" si="6"/>
        <v>2096</v>
      </c>
      <c r="I68" s="79">
        <f>BAJIO16643561!D70</f>
        <v>15196</v>
      </c>
      <c r="J68" s="13">
        <f>L68/1.16</f>
        <v>0</v>
      </c>
      <c r="K68" s="13">
        <f t="shared" ref="K68:K131" si="9">J68*0.16</f>
        <v>0</v>
      </c>
      <c r="L68" s="13">
        <f>BAJIO16643561!C70</f>
        <v>0</v>
      </c>
      <c r="M68" s="79">
        <f t="shared" si="2"/>
        <v>92929.550000000017</v>
      </c>
      <c r="N68" s="14"/>
    </row>
    <row r="69" spans="1:14" x14ac:dyDescent="0.25">
      <c r="A69" s="11">
        <f>BAJIO16643561!A71</f>
        <v>45188</v>
      </c>
      <c r="B69" s="12"/>
      <c r="C69" s="12" t="str">
        <f>BAJIO16643561!B71</f>
        <v> CONSTRUCTORA INVERME X SA DE CV  Concepto del Pago: TRASPASO A CUENTA DE INVERMEX BAJIO 2</v>
      </c>
      <c r="D69" s="12"/>
      <c r="E69" s="74">
        <f>BAJIO16643561!I71</f>
        <v>0</v>
      </c>
      <c r="F69" s="124">
        <f>BAJIO16643561!H71</f>
        <v>0</v>
      </c>
      <c r="G69" s="13">
        <f>I69/1.16</f>
        <v>51724.137931034486</v>
      </c>
      <c r="H69" s="13">
        <f t="shared" si="6"/>
        <v>8275.8620689655181</v>
      </c>
      <c r="I69" s="79">
        <f>BAJIO16643561!D71</f>
        <v>60000</v>
      </c>
      <c r="J69" s="13">
        <f>L69/1.16</f>
        <v>0</v>
      </c>
      <c r="K69" s="13">
        <f t="shared" si="9"/>
        <v>0</v>
      </c>
      <c r="L69" s="13">
        <f>BAJIO16643561!C71</f>
        <v>0</v>
      </c>
      <c r="M69" s="79">
        <f t="shared" ref="M69:M132" si="10">M68+I69-L69</f>
        <v>152929.55000000002</v>
      </c>
      <c r="N69" s="14"/>
    </row>
    <row r="70" spans="1:14" x14ac:dyDescent="0.25">
      <c r="A70" s="11">
        <f>BAJIO16643561!A72</f>
        <v>45188</v>
      </c>
      <c r="B70" s="12"/>
      <c r="C70" s="12" t="str">
        <f>BAJIO16643561!B72</f>
        <v>Retiros miscelaneos por (500.00) mxn COMISION Mant y Admin TDN Adic</v>
      </c>
      <c r="D70" s="12"/>
      <c r="E70" s="74">
        <f>BAJIO16643561!I72</f>
        <v>0</v>
      </c>
      <c r="F70" s="124">
        <f>BAJIO16643561!H72</f>
        <v>0</v>
      </c>
      <c r="G70" s="13">
        <f t="shared" ref="G70:G120" si="11">I70/1.16</f>
        <v>0</v>
      </c>
      <c r="H70" s="13">
        <f t="shared" si="6"/>
        <v>0</v>
      </c>
      <c r="I70" s="79">
        <f>BAJIO16643561!D72</f>
        <v>0</v>
      </c>
      <c r="J70" s="13">
        <f t="shared" ref="J70:J120" si="12">L70/1.16</f>
        <v>431.0344827586207</v>
      </c>
      <c r="K70" s="13">
        <f t="shared" si="9"/>
        <v>68.965517241379317</v>
      </c>
      <c r="L70" s="13">
        <f>BAJIO16643561!C72</f>
        <v>500</v>
      </c>
      <c r="M70" s="79">
        <f t="shared" si="10"/>
        <v>152429.55000000002</v>
      </c>
      <c r="N70" s="14"/>
    </row>
    <row r="71" spans="1:14" x14ac:dyDescent="0.25">
      <c r="A71" s="11">
        <f>BAJIO16643561!A73</f>
        <v>45188</v>
      </c>
      <c r="B71" s="12"/>
      <c r="C71" s="12" t="str">
        <f>BAJIO16643561!B73</f>
        <v>Retiros miscelaneos por (80.00) mxn IVA COMISION</v>
      </c>
      <c r="D71" s="12"/>
      <c r="E71" s="74">
        <f>BAJIO16643561!I73</f>
        <v>0</v>
      </c>
      <c r="F71" s="124">
        <f>BAJIO16643561!H73</f>
        <v>0</v>
      </c>
      <c r="G71" s="13">
        <f t="shared" si="11"/>
        <v>0</v>
      </c>
      <c r="H71" s="13">
        <f t="shared" si="6"/>
        <v>0</v>
      </c>
      <c r="I71" s="79">
        <f>BAJIO16643561!D73</f>
        <v>0</v>
      </c>
      <c r="J71" s="13">
        <f t="shared" si="12"/>
        <v>68.965517241379317</v>
      </c>
      <c r="K71" s="13">
        <f t="shared" si="9"/>
        <v>11.03448275862069</v>
      </c>
      <c r="L71" s="13">
        <f>BAJIO16643561!C73</f>
        <v>80</v>
      </c>
      <c r="M71" s="79">
        <f t="shared" si="10"/>
        <v>152349.55000000002</v>
      </c>
      <c r="N71" s="14"/>
    </row>
    <row r="72" spans="1:14" x14ac:dyDescent="0.25">
      <c r="A72" s="11">
        <f>BAJIO16643561!A74</f>
        <v>45188</v>
      </c>
      <c r="B72" s="12"/>
      <c r="C72" s="12" t="str">
        <f>BAJIO16643561!B74</f>
        <v>NACIONAL DE ALIMENTOS Y HELADOS SA DE CV Concepto del Pago: ARCA CONTINENTAL</v>
      </c>
      <c r="D72" s="12"/>
      <c r="E72" s="74" t="str">
        <f>BAJIO16643561!I74</f>
        <v>F6320</v>
      </c>
      <c r="F72" s="124">
        <f>BAJIO16643561!H74</f>
        <v>2818</v>
      </c>
      <c r="G72" s="13">
        <f t="shared" si="11"/>
        <v>20850</v>
      </c>
      <c r="H72" s="13">
        <f t="shared" si="6"/>
        <v>3336</v>
      </c>
      <c r="I72" s="79">
        <f>BAJIO16643561!D74</f>
        <v>24186</v>
      </c>
      <c r="J72" s="13">
        <f t="shared" si="12"/>
        <v>0</v>
      </c>
      <c r="K72" s="13">
        <f t="shared" si="9"/>
        <v>0</v>
      </c>
      <c r="L72" s="13">
        <f>BAJIO16643561!C74</f>
        <v>0</v>
      </c>
      <c r="M72" s="79">
        <f t="shared" si="10"/>
        <v>176535.55000000002</v>
      </c>
      <c r="N72" s="14"/>
    </row>
    <row r="73" spans="1:14" x14ac:dyDescent="0.25">
      <c r="A73" s="11">
        <f>BAJIO16643561!A75</f>
        <v>45188</v>
      </c>
      <c r="B73" s="12"/>
      <c r="C73" s="12" t="str">
        <f>BAJIO16643561!B75</f>
        <v>TESOFE INGRESOS FEDERALES REC Retiro de Recursos Pago de impuestos RFC</v>
      </c>
      <c r="D73" s="12"/>
      <c r="E73" s="74">
        <f>BAJIO16643561!I75</f>
        <v>0</v>
      </c>
      <c r="F73" s="124">
        <f>BAJIO16643561!H75</f>
        <v>0</v>
      </c>
      <c r="G73" s="13">
        <f t="shared" si="11"/>
        <v>0</v>
      </c>
      <c r="H73" s="13">
        <f t="shared" si="6"/>
        <v>0</v>
      </c>
      <c r="I73" s="79">
        <f>BAJIO16643561!D75</f>
        <v>0</v>
      </c>
      <c r="J73" s="13">
        <f t="shared" si="12"/>
        <v>30521.551724137935</v>
      </c>
      <c r="K73" s="13">
        <f t="shared" si="9"/>
        <v>4883.4482758620697</v>
      </c>
      <c r="L73" s="13">
        <f>BAJIO16643561!C75</f>
        <v>35405</v>
      </c>
      <c r="M73" s="79">
        <f t="shared" si="10"/>
        <v>141130.55000000002</v>
      </c>
      <c r="N73" s="14"/>
    </row>
    <row r="74" spans="1:14" x14ac:dyDescent="0.25">
      <c r="A74" s="11">
        <f>BAJIO16643561!A76</f>
        <v>45188</v>
      </c>
      <c r="B74" s="12"/>
      <c r="C74" s="12" t="str">
        <f>BAJIO16643561!B76</f>
        <v xml:space="preserve">QUALITAS CIA DE SEGURO Concepto del Pago: 3170040213 </v>
      </c>
      <c r="D74" s="12"/>
      <c r="E74" s="74">
        <f>BAJIO16643561!I76</f>
        <v>0</v>
      </c>
      <c r="F74" s="124">
        <f>BAJIO16643561!H76</f>
        <v>0</v>
      </c>
      <c r="G74" s="13">
        <f t="shared" si="11"/>
        <v>0</v>
      </c>
      <c r="H74" s="13">
        <f t="shared" si="6"/>
        <v>0</v>
      </c>
      <c r="I74" s="79">
        <f>BAJIO16643561!D76</f>
        <v>0</v>
      </c>
      <c r="J74" s="13">
        <f t="shared" si="12"/>
        <v>18435.982758620692</v>
      </c>
      <c r="K74" s="13">
        <f t="shared" si="9"/>
        <v>2949.7572413793109</v>
      </c>
      <c r="L74" s="13">
        <f>BAJIO16643561!C76</f>
        <v>21385.74</v>
      </c>
      <c r="M74" s="79">
        <f t="shared" si="10"/>
        <v>119744.81000000001</v>
      </c>
      <c r="N74" s="14"/>
    </row>
    <row r="75" spans="1:14" x14ac:dyDescent="0.25">
      <c r="A75" s="11">
        <f>BAJIO16643561!A77</f>
        <v>45188</v>
      </c>
      <c r="B75" s="12"/>
      <c r="C75" s="12" t="str">
        <f>BAJIO16643561!B77</f>
        <v>FABRICANTES DE EQUIP OS PARA REFRIGERACI  Concepto del Pago: 619SPEI001956</v>
      </c>
      <c r="D75" s="12"/>
      <c r="E75" s="74" t="str">
        <f>BAJIO16643561!I77</f>
        <v>F6262</v>
      </c>
      <c r="F75" s="124">
        <f>BAJIO16643561!H77</f>
        <v>2819</v>
      </c>
      <c r="G75" s="13">
        <f t="shared" si="11"/>
        <v>45000</v>
      </c>
      <c r="H75" s="13">
        <f t="shared" si="6"/>
        <v>7200</v>
      </c>
      <c r="I75" s="79">
        <f>BAJIO16643561!D77</f>
        <v>52200</v>
      </c>
      <c r="J75" s="13">
        <f t="shared" si="12"/>
        <v>0</v>
      </c>
      <c r="K75" s="13">
        <f t="shared" si="9"/>
        <v>0</v>
      </c>
      <c r="L75" s="13">
        <f>BAJIO16643561!C77</f>
        <v>0</v>
      </c>
      <c r="M75" s="79">
        <f t="shared" si="10"/>
        <v>171944.81</v>
      </c>
      <c r="N75" s="14"/>
    </row>
    <row r="76" spans="1:14" x14ac:dyDescent="0.25">
      <c r="A76" s="11">
        <f>BAJIO16643561!A78</f>
        <v>45188</v>
      </c>
      <c r="B76" s="12"/>
      <c r="C76" s="12" t="str">
        <f>BAJIO16643561!B78</f>
        <v xml:space="preserve">GASNGO MEXICO SA DE CV  Concepto del Pago: FC00376949 </v>
      </c>
      <c r="D76" s="12"/>
      <c r="E76" s="74">
        <f>BAJIO16643561!I78</f>
        <v>0</v>
      </c>
      <c r="F76" s="124">
        <f>BAJIO16643561!H78</f>
        <v>0</v>
      </c>
      <c r="G76" s="13">
        <f t="shared" si="11"/>
        <v>0</v>
      </c>
      <c r="H76" s="13">
        <f t="shared" si="6"/>
        <v>0</v>
      </c>
      <c r="I76" s="79">
        <f>BAJIO16643561!D78</f>
        <v>0</v>
      </c>
      <c r="J76" s="13">
        <f t="shared" si="12"/>
        <v>11206.896551724139</v>
      </c>
      <c r="K76" s="13">
        <f t="shared" si="9"/>
        <v>1793.1034482758623</v>
      </c>
      <c r="L76" s="13">
        <f>BAJIO16643561!C78</f>
        <v>13000</v>
      </c>
      <c r="M76" s="79">
        <f t="shared" si="10"/>
        <v>158944.81</v>
      </c>
      <c r="N76" s="14"/>
    </row>
    <row r="77" spans="1:14" x14ac:dyDescent="0.25">
      <c r="A77" s="11">
        <f>BAJIO16643561!A79</f>
        <v>45189</v>
      </c>
      <c r="B77" s="12"/>
      <c r="C77" s="12" t="str">
        <f>BAJIO16643561!B79</f>
        <v>Compra - Disposicion por POS por (1,179.72) mxn en 5161020001670530 SERV ASPEL COM</v>
      </c>
      <c r="D77" s="12"/>
      <c r="E77" s="74">
        <f>BAJIO16643561!I79</f>
        <v>0</v>
      </c>
      <c r="F77" s="124">
        <f>BAJIO16643561!H79</f>
        <v>0</v>
      </c>
      <c r="G77" s="13">
        <f t="shared" si="11"/>
        <v>0</v>
      </c>
      <c r="H77" s="13">
        <f t="shared" si="6"/>
        <v>0</v>
      </c>
      <c r="I77" s="79">
        <f>BAJIO16643561!D79</f>
        <v>0</v>
      </c>
      <c r="J77" s="13">
        <f t="shared" si="12"/>
        <v>1017.0000000000001</v>
      </c>
      <c r="K77" s="13">
        <f t="shared" si="9"/>
        <v>162.72000000000003</v>
      </c>
      <c r="L77" s="13">
        <f>BAJIO16643561!C79</f>
        <v>1179.72</v>
      </c>
      <c r="M77" s="79">
        <f t="shared" si="10"/>
        <v>157765.09</v>
      </c>
      <c r="N77" s="14"/>
    </row>
    <row r="78" spans="1:14" x14ac:dyDescent="0.25">
      <c r="A78" s="11">
        <f>BAJIO16643561!A80</f>
        <v>45189</v>
      </c>
      <c r="B78" s="12"/>
      <c r="C78" s="12" t="str">
        <f>BAJIO16643561!B80</f>
        <v>Compra - Disposicion por POS por (2,055.03) mxn en SIERRA NORTE 2</v>
      </c>
      <c r="D78" s="12"/>
      <c r="E78" s="74">
        <f>BAJIO16643561!I80</f>
        <v>0</v>
      </c>
      <c r="F78" s="124">
        <f>BAJIO16643561!H80</f>
        <v>0</v>
      </c>
      <c r="G78" s="13">
        <f t="shared" si="11"/>
        <v>0</v>
      </c>
      <c r="H78" s="13">
        <f t="shared" si="6"/>
        <v>0</v>
      </c>
      <c r="I78" s="79">
        <f>BAJIO16643561!D80</f>
        <v>0</v>
      </c>
      <c r="J78" s="13">
        <f t="shared" si="12"/>
        <v>1771.5775862068967</v>
      </c>
      <c r="K78" s="13">
        <f t="shared" si="9"/>
        <v>283.45241379310346</v>
      </c>
      <c r="L78" s="13">
        <f>BAJIO16643561!C80</f>
        <v>2055.0300000000002</v>
      </c>
      <c r="M78" s="79">
        <f t="shared" si="10"/>
        <v>155710.06</v>
      </c>
      <c r="N78" s="14"/>
    </row>
    <row r="79" spans="1:14" x14ac:dyDescent="0.25">
      <c r="A79" s="11">
        <f>BAJIO16643561!A81</f>
        <v>45189</v>
      </c>
      <c r="B79" s="12"/>
      <c r="C79" s="12" t="str">
        <f>BAJIO16643561!B81</f>
        <v>Compra - Disposicion por POS por (2,361.76) mxn en MALDONADO PARTES Y S</v>
      </c>
      <c r="D79" s="12"/>
      <c r="E79" s="74">
        <f>BAJIO16643561!I81</f>
        <v>0</v>
      </c>
      <c r="F79" s="124">
        <f>BAJIO16643561!H81</f>
        <v>0</v>
      </c>
      <c r="G79" s="13">
        <f t="shared" si="11"/>
        <v>0</v>
      </c>
      <c r="H79" s="13">
        <f t="shared" si="6"/>
        <v>0</v>
      </c>
      <c r="I79" s="79">
        <f>BAJIO16643561!D81</f>
        <v>0</v>
      </c>
      <c r="J79" s="13">
        <f t="shared" si="12"/>
        <v>2036.0000000000002</v>
      </c>
      <c r="K79" s="13">
        <f t="shared" si="9"/>
        <v>325.76000000000005</v>
      </c>
      <c r="L79" s="13">
        <f>BAJIO16643561!C81</f>
        <v>2361.7600000000002</v>
      </c>
      <c r="M79" s="79">
        <f t="shared" si="10"/>
        <v>153348.29999999999</v>
      </c>
      <c r="N79" s="14"/>
    </row>
    <row r="80" spans="1:14" x14ac:dyDescent="0.25">
      <c r="A80" s="11">
        <f>BAJIO16643561!A82</f>
        <v>45189</v>
      </c>
      <c r="B80" s="12"/>
      <c r="C80" s="12" t="str">
        <f>BAJIO16643561!B82</f>
        <v>Compra - Disposicion por POS por (4,461.74) mxn en SIERRA NORTE 2</v>
      </c>
      <c r="D80" s="12"/>
      <c r="E80" s="74">
        <f>BAJIO16643561!I82</f>
        <v>0</v>
      </c>
      <c r="F80" s="124">
        <f>BAJIO16643561!H82</f>
        <v>0</v>
      </c>
      <c r="G80" s="13">
        <f t="shared" si="11"/>
        <v>0</v>
      </c>
      <c r="H80" s="13">
        <f t="shared" si="6"/>
        <v>0</v>
      </c>
      <c r="I80" s="79">
        <f>BAJIO16643561!D82</f>
        <v>0</v>
      </c>
      <c r="J80" s="13">
        <f t="shared" si="12"/>
        <v>3846.3275862068967</v>
      </c>
      <c r="K80" s="13">
        <f t="shared" si="9"/>
        <v>615.4124137931035</v>
      </c>
      <c r="L80" s="13">
        <f>BAJIO16643561!C82</f>
        <v>4461.74</v>
      </c>
      <c r="M80" s="79">
        <f t="shared" si="10"/>
        <v>148886.56</v>
      </c>
      <c r="N80" s="14"/>
    </row>
    <row r="81" spans="1:14" x14ac:dyDescent="0.25">
      <c r="A81" s="11">
        <f>BAJIO16643561!A83</f>
        <v>45189</v>
      </c>
      <c r="B81" s="12"/>
      <c r="C81" s="12" t="str">
        <f>BAJIO16643561!B83</f>
        <v>SISFLEX, SA DE CV  Concepto del Pago: 6306</v>
      </c>
      <c r="D81" s="12"/>
      <c r="E81" s="74" t="str">
        <f>BAJIO16643561!I83</f>
        <v>F6306</v>
      </c>
      <c r="F81" s="124" t="str">
        <f>BAJIO16643561!H83</f>
        <v>PUE</v>
      </c>
      <c r="G81" s="13">
        <f t="shared" si="11"/>
        <v>3500.0000000000005</v>
      </c>
      <c r="H81" s="13">
        <f t="shared" si="6"/>
        <v>560.00000000000011</v>
      </c>
      <c r="I81" s="79">
        <f>BAJIO16643561!D83</f>
        <v>4060</v>
      </c>
      <c r="J81" s="13">
        <f t="shared" si="12"/>
        <v>0</v>
      </c>
      <c r="K81" s="13">
        <f t="shared" si="9"/>
        <v>0</v>
      </c>
      <c r="L81" s="13">
        <f>BAJIO16643561!C83</f>
        <v>0</v>
      </c>
      <c r="M81" s="79">
        <f t="shared" si="10"/>
        <v>152946.56</v>
      </c>
      <c r="N81" s="14"/>
    </row>
    <row r="82" spans="1:14" x14ac:dyDescent="0.25">
      <c r="A82" s="11">
        <f>BAJIO16643561!A84</f>
        <v>45190</v>
      </c>
      <c r="B82" s="12"/>
      <c r="C82" s="12" t="str">
        <f>BAJIO16643561!B84</f>
        <v>Compra - Disposicion por POS por (2,568.83) mxn en JOMAR GP2</v>
      </c>
      <c r="D82" s="12"/>
      <c r="E82" s="74">
        <f>BAJIO16643561!I84</f>
        <v>0</v>
      </c>
      <c r="F82" s="124">
        <f>BAJIO16643561!H84</f>
        <v>0</v>
      </c>
      <c r="G82" s="13">
        <f t="shared" si="11"/>
        <v>0</v>
      </c>
      <c r="H82" s="13">
        <f t="shared" si="6"/>
        <v>0</v>
      </c>
      <c r="I82" s="79">
        <f>BAJIO16643561!D84</f>
        <v>0</v>
      </c>
      <c r="J82" s="13">
        <f t="shared" si="12"/>
        <v>2214.5086206896553</v>
      </c>
      <c r="K82" s="13">
        <f t="shared" si="9"/>
        <v>354.32137931034487</v>
      </c>
      <c r="L82" s="13">
        <f>BAJIO16643561!C84</f>
        <v>2568.83</v>
      </c>
      <c r="M82" s="79">
        <f t="shared" si="10"/>
        <v>150377.73000000001</v>
      </c>
      <c r="N82" s="14"/>
    </row>
    <row r="83" spans="1:14" x14ac:dyDescent="0.25">
      <c r="A83" s="11">
        <f>BAJIO16643561!A85</f>
        <v>45190</v>
      </c>
      <c r="B83" s="12"/>
      <c r="C83" s="12" t="str">
        <f>BAJIO16643561!B85</f>
        <v>PACCAR FINANCIAL MEXICO SA DE Aut.</v>
      </c>
      <c r="D83" s="12"/>
      <c r="E83" s="74">
        <f>BAJIO16643561!I85</f>
        <v>0</v>
      </c>
      <c r="F83" s="124">
        <f>BAJIO16643561!H85</f>
        <v>0</v>
      </c>
      <c r="G83" s="13">
        <f t="shared" si="11"/>
        <v>0</v>
      </c>
      <c r="H83" s="13">
        <f t="shared" si="6"/>
        <v>0</v>
      </c>
      <c r="I83" s="79">
        <f>BAJIO16643561!D85</f>
        <v>0</v>
      </c>
      <c r="J83" s="13">
        <f t="shared" si="12"/>
        <v>54122.801724137935</v>
      </c>
      <c r="K83" s="13">
        <f t="shared" si="9"/>
        <v>8659.6482758620696</v>
      </c>
      <c r="L83" s="13">
        <f>BAJIO16643561!C85</f>
        <v>62782.45</v>
      </c>
      <c r="M83" s="79">
        <f t="shared" si="10"/>
        <v>87595.280000000013</v>
      </c>
      <c r="N83" s="14"/>
    </row>
    <row r="84" spans="1:14" x14ac:dyDescent="0.25">
      <c r="A84" s="11">
        <f>BAJIO16643561!A86</f>
        <v>45190</v>
      </c>
      <c r="B84" s="12"/>
      <c r="C84" s="12" t="str">
        <f>BAJIO16643561!B86</f>
        <v>PACCAR FINANCIAL MEXICO SA DE Aut. Concepto del Pago: 020001197088</v>
      </c>
      <c r="D84" s="12"/>
      <c r="E84" s="74">
        <f>BAJIO16643561!I86</f>
        <v>0</v>
      </c>
      <c r="F84" s="124">
        <f>BAJIO16643561!H86</f>
        <v>0</v>
      </c>
      <c r="G84" s="13">
        <f t="shared" si="11"/>
        <v>54122.801724137935</v>
      </c>
      <c r="H84" s="13">
        <f t="shared" ref="H84:H147" si="13">G84*0.16</f>
        <v>8659.6482758620696</v>
      </c>
      <c r="I84" s="79">
        <f>BAJIO16643561!D86</f>
        <v>62782.45</v>
      </c>
      <c r="J84" s="13">
        <f t="shared" si="12"/>
        <v>0</v>
      </c>
      <c r="K84" s="13">
        <f t="shared" si="9"/>
        <v>0</v>
      </c>
      <c r="L84" s="13">
        <f>BAJIO16643561!C86</f>
        <v>0</v>
      </c>
      <c r="M84" s="79">
        <f t="shared" si="10"/>
        <v>150377.73000000001</v>
      </c>
      <c r="N84" s="14"/>
    </row>
    <row r="85" spans="1:14" x14ac:dyDescent="0.25">
      <c r="A85" s="11">
        <f>BAJIO16643561!A87</f>
        <v>45190</v>
      </c>
      <c r="B85" s="12"/>
      <c r="C85" s="12" t="str">
        <f>BAJIO16643561!B87</f>
        <v>RAGASA INDUSTRIAS SA DE CV Concepto del Pago: 201143</v>
      </c>
      <c r="D85" s="12"/>
      <c r="E85" s="74" t="str">
        <f>BAJIO16643561!I87</f>
        <v>F6342</v>
      </c>
      <c r="F85" s="124">
        <f>BAJIO16643561!H87</f>
        <v>2820</v>
      </c>
      <c r="G85" s="13">
        <f t="shared" si="11"/>
        <v>13700.000000000002</v>
      </c>
      <c r="H85" s="13">
        <f t="shared" si="13"/>
        <v>2192.0000000000005</v>
      </c>
      <c r="I85" s="79">
        <f>BAJIO16643561!D87</f>
        <v>15892</v>
      </c>
      <c r="J85" s="13">
        <f t="shared" si="12"/>
        <v>0</v>
      </c>
      <c r="K85" s="13">
        <f t="shared" si="9"/>
        <v>0</v>
      </c>
      <c r="L85" s="13">
        <f>BAJIO16643561!C87</f>
        <v>0</v>
      </c>
      <c r="M85" s="79">
        <f t="shared" si="10"/>
        <v>166269.73000000001</v>
      </c>
      <c r="N85" s="14"/>
    </row>
    <row r="86" spans="1:14" ht="30" x14ac:dyDescent="0.25">
      <c r="A86" s="11">
        <f>BAJIO16643561!A88</f>
        <v>45190</v>
      </c>
      <c r="B86" s="12"/>
      <c r="C86" s="12" t="str">
        <f>BAJIO16643561!B88</f>
        <v>I.N.G.E.T.E.K.N.O.S. ESTRUCTURALES SA D Concepto del Pago: ABONO A CUENTA DE CH</v>
      </c>
      <c r="D86" s="12"/>
      <c r="E86" s="74" t="str">
        <f>BAJIO16643561!I88</f>
        <v>F6407-F6420-F6461</v>
      </c>
      <c r="F86" s="124">
        <f>BAJIO16643561!H88</f>
        <v>2821</v>
      </c>
      <c r="G86" s="13">
        <f t="shared" si="11"/>
        <v>10500</v>
      </c>
      <c r="H86" s="13">
        <f t="shared" si="13"/>
        <v>1680</v>
      </c>
      <c r="I86" s="79">
        <f>BAJIO16643561!D88</f>
        <v>12180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9">
        <f t="shared" si="10"/>
        <v>178449.73</v>
      </c>
      <c r="N86" s="14"/>
    </row>
    <row r="87" spans="1:14" x14ac:dyDescent="0.25">
      <c r="A87" s="11">
        <f>BAJIO16643561!A89</f>
        <v>45190</v>
      </c>
      <c r="B87" s="12"/>
      <c r="C87" s="12" t="str">
        <f>BAJIO16643561!B89</f>
        <v>GASNGO MEXICO SA DE CV Concepto del Pago: FC00376949</v>
      </c>
      <c r="D87" s="12"/>
      <c r="E87" s="74">
        <f>BAJIO16643561!I89</f>
        <v>0</v>
      </c>
      <c r="F87" s="124">
        <f>BAJIO16643561!H89</f>
        <v>0</v>
      </c>
      <c r="G87" s="13">
        <f t="shared" si="11"/>
        <v>0</v>
      </c>
      <c r="H87" s="13">
        <f t="shared" si="13"/>
        <v>0</v>
      </c>
      <c r="I87" s="79">
        <f>BAJIO16643561!D89</f>
        <v>0</v>
      </c>
      <c r="J87" s="13">
        <f t="shared" si="12"/>
        <v>16379.310344827587</v>
      </c>
      <c r="K87" s="13">
        <f t="shared" si="9"/>
        <v>2620.6896551724139</v>
      </c>
      <c r="L87" s="13">
        <f>BAJIO16643561!C89</f>
        <v>19000</v>
      </c>
      <c r="M87" s="79">
        <f t="shared" si="10"/>
        <v>159449.73000000001</v>
      </c>
      <c r="N87" s="14"/>
    </row>
    <row r="88" spans="1:14" x14ac:dyDescent="0.25">
      <c r="A88" s="11">
        <f>BAJIO16643561!A90</f>
        <v>45190</v>
      </c>
      <c r="B88" s="12"/>
      <c r="C88" s="12" t="str">
        <f>BAJIO16643561!B90</f>
        <v>Retiro por domiciliacion GM FINANCIAL DE MEXICO SA DE CV RefB[5107320]</v>
      </c>
      <c r="D88" s="12"/>
      <c r="E88" s="74">
        <f>BAJIO16643561!I90</f>
        <v>0</v>
      </c>
      <c r="F88" s="124">
        <f>BAJIO16643561!H90</f>
        <v>0</v>
      </c>
      <c r="G88" s="13">
        <f t="shared" si="11"/>
        <v>0</v>
      </c>
      <c r="H88" s="13">
        <f t="shared" si="13"/>
        <v>0</v>
      </c>
      <c r="I88" s="79">
        <f>BAJIO16643561!D90</f>
        <v>0</v>
      </c>
      <c r="J88" s="13">
        <f t="shared" si="12"/>
        <v>5563.5689655172418</v>
      </c>
      <c r="K88" s="13">
        <f t="shared" si="9"/>
        <v>890.17103448275873</v>
      </c>
      <c r="L88" s="13">
        <f>BAJIO16643561!C90</f>
        <v>6453.74</v>
      </c>
      <c r="M88" s="79">
        <f t="shared" si="10"/>
        <v>152995.99000000002</v>
      </c>
      <c r="N88" s="14"/>
    </row>
    <row r="89" spans="1:14" x14ac:dyDescent="0.25">
      <c r="A89" s="11">
        <f>BAJIO16643561!A91</f>
        <v>45191</v>
      </c>
      <c r="B89" s="12"/>
      <c r="C89" s="12" t="str">
        <f>BAJIO16643561!B91</f>
        <v>TEF Recibido por 6,322.00 mxn INV6299 BEmisor.BANORTE Ordenante KAYAKU SAFETY SYSTEM S DE M</v>
      </c>
      <c r="D89" s="12"/>
      <c r="E89" s="74" t="str">
        <f>BAJIO16643561!I91</f>
        <v>F6299</v>
      </c>
      <c r="F89" s="124">
        <f>BAJIO16643561!H91</f>
        <v>2837</v>
      </c>
      <c r="G89" s="13">
        <f t="shared" si="11"/>
        <v>5450</v>
      </c>
      <c r="H89" s="13">
        <f t="shared" si="13"/>
        <v>872</v>
      </c>
      <c r="I89" s="79">
        <f>BAJIO16643561!D91</f>
        <v>6322</v>
      </c>
      <c r="J89" s="13">
        <f t="shared" si="12"/>
        <v>0</v>
      </c>
      <c r="K89" s="13">
        <f t="shared" si="9"/>
        <v>0</v>
      </c>
      <c r="L89" s="13">
        <f>BAJIO16643561!C91</f>
        <v>0</v>
      </c>
      <c r="M89" s="79">
        <f t="shared" si="10"/>
        <v>159317.99000000002</v>
      </c>
      <c r="N89" s="14"/>
    </row>
    <row r="90" spans="1:14" ht="30" x14ac:dyDescent="0.25">
      <c r="A90" s="11">
        <f>BAJIO16643561!A92</f>
        <v>45191</v>
      </c>
      <c r="B90" s="12"/>
      <c r="C90" s="12" t="str">
        <f>BAJIO16643561!B98</f>
        <v>IMPORT EXPORT AIII SA DE CV Aut.</v>
      </c>
      <c r="D90" s="12"/>
      <c r="E90" s="74" t="str">
        <f>BAJIO16643561!I92</f>
        <v>F6404-F6425-F6431</v>
      </c>
      <c r="F90" s="124">
        <f>BAJIO16643561!H92</f>
        <v>2838</v>
      </c>
      <c r="G90" s="13">
        <f t="shared" si="11"/>
        <v>8977.5</v>
      </c>
      <c r="H90" s="13">
        <f t="shared" si="13"/>
        <v>1436.4</v>
      </c>
      <c r="I90" s="79">
        <f>BAJIO16643561!D92</f>
        <v>10413.9</v>
      </c>
      <c r="J90" s="13">
        <f t="shared" si="12"/>
        <v>0</v>
      </c>
      <c r="K90" s="13">
        <f t="shared" si="9"/>
        <v>0</v>
      </c>
      <c r="L90" s="13">
        <f>BAJIO16643561!C92</f>
        <v>0</v>
      </c>
      <c r="M90" s="79">
        <f t="shared" si="10"/>
        <v>169731.89</v>
      </c>
      <c r="N90" s="14"/>
    </row>
    <row r="91" spans="1:14" ht="30" x14ac:dyDescent="0.25">
      <c r="A91" s="11">
        <f>BAJIO16643561!A93</f>
        <v>45191</v>
      </c>
      <c r="B91" s="12"/>
      <c r="C91" s="12" t="str">
        <f>BAJIO16643561!B93</f>
        <v>RYDER CAPITAL  Concepto del Pago: 34060</v>
      </c>
      <c r="D91" s="12"/>
      <c r="E91" s="74" t="str">
        <f>BAJIO16643561!I93</f>
        <v>F6341-F6346-F6349</v>
      </c>
      <c r="F91" s="124">
        <f>BAJIO16643561!H93</f>
        <v>2839</v>
      </c>
      <c r="G91" s="13">
        <f t="shared" si="11"/>
        <v>51000</v>
      </c>
      <c r="H91" s="13">
        <f t="shared" si="13"/>
        <v>8160</v>
      </c>
      <c r="I91" s="79">
        <f>BAJIO16643561!D93</f>
        <v>59160</v>
      </c>
      <c r="J91" s="13">
        <f t="shared" si="12"/>
        <v>0</v>
      </c>
      <c r="K91" s="13">
        <f t="shared" si="9"/>
        <v>0</v>
      </c>
      <c r="L91" s="13">
        <f>BAJIO16643561!C93</f>
        <v>0</v>
      </c>
      <c r="M91" s="79">
        <f t="shared" si="10"/>
        <v>228891.89</v>
      </c>
      <c r="N91" s="14"/>
    </row>
    <row r="92" spans="1:14" x14ac:dyDescent="0.25">
      <c r="A92" s="11">
        <f>BAJIO16643561!A94</f>
        <v>45191</v>
      </c>
      <c r="B92" s="12"/>
      <c r="C92" s="12" t="str">
        <f>BAJIO16643561!B94</f>
        <v>PLANOS Y PROYECTOS DELCO Aut.</v>
      </c>
      <c r="D92" s="12"/>
      <c r="E92" s="74">
        <f>BAJIO16643561!I94</f>
        <v>0</v>
      </c>
      <c r="F92" s="124">
        <f>BAJIO16643561!H94</f>
        <v>0</v>
      </c>
      <c r="G92" s="13">
        <f t="shared" si="11"/>
        <v>0</v>
      </c>
      <c r="H92" s="13">
        <f t="shared" si="13"/>
        <v>0</v>
      </c>
      <c r="I92" s="79">
        <f>BAJIO16643561!D94</f>
        <v>0</v>
      </c>
      <c r="J92" s="13">
        <f t="shared" si="12"/>
        <v>56896.551724137935</v>
      </c>
      <c r="K92" s="13">
        <f t="shared" si="9"/>
        <v>9103.4482758620707</v>
      </c>
      <c r="L92" s="13">
        <f>BAJIO16643561!C94</f>
        <v>66000</v>
      </c>
      <c r="M92" s="79">
        <f t="shared" si="10"/>
        <v>162891.89000000001</v>
      </c>
      <c r="N92" s="14"/>
    </row>
    <row r="93" spans="1:14" x14ac:dyDescent="0.25">
      <c r="A93" s="11">
        <f>BAJIO16643561!A95</f>
        <v>45191</v>
      </c>
      <c r="B93" s="12"/>
      <c r="C93" s="12" t="str">
        <f>BAJIO16643561!B95</f>
        <v>RED RECOLECTOR,SA DE CV Concepto del Pago: CONSTRUCTORA INVERMEX SA DE CV</v>
      </c>
      <c r="D93" s="12"/>
      <c r="E93" s="74" t="str">
        <f>BAJIO16643561!I95</f>
        <v>F6236</v>
      </c>
      <c r="F93" s="124">
        <f>BAJIO16643561!H95</f>
        <v>2840</v>
      </c>
      <c r="G93" s="13">
        <f t="shared" si="11"/>
        <v>3500.0000000000005</v>
      </c>
      <c r="H93" s="13">
        <f t="shared" si="13"/>
        <v>560.00000000000011</v>
      </c>
      <c r="I93" s="79">
        <f>BAJIO16643561!D95</f>
        <v>4060</v>
      </c>
      <c r="J93" s="13">
        <f t="shared" si="12"/>
        <v>0</v>
      </c>
      <c r="K93" s="13">
        <f t="shared" si="9"/>
        <v>0</v>
      </c>
      <c r="L93" s="13">
        <f>BAJIO16643561!C95</f>
        <v>0</v>
      </c>
      <c r="M93" s="79">
        <f t="shared" si="10"/>
        <v>166951.89000000001</v>
      </c>
      <c r="N93" s="14"/>
    </row>
    <row r="94" spans="1:14" x14ac:dyDescent="0.25">
      <c r="A94" s="11">
        <f>BAJIO16643561!A96</f>
        <v>45191</v>
      </c>
      <c r="B94" s="12"/>
      <c r="C94" s="12" t="str">
        <f>BAJIO16643561!B96</f>
        <v>COMERCIALIZADORA DE MANGUERAS Aut.</v>
      </c>
      <c r="D94" s="12"/>
      <c r="E94" s="74">
        <f>BAJIO16643561!I96</f>
        <v>0</v>
      </c>
      <c r="F94" s="124">
        <f>BAJIO16643561!H96</f>
        <v>0</v>
      </c>
      <c r="G94" s="13">
        <f t="shared" si="11"/>
        <v>0</v>
      </c>
      <c r="H94" s="13">
        <f t="shared" si="13"/>
        <v>0</v>
      </c>
      <c r="I94" s="79">
        <f>BAJIO16643561!D96</f>
        <v>0</v>
      </c>
      <c r="J94" s="13">
        <f t="shared" si="12"/>
        <v>3530.3706896551726</v>
      </c>
      <c r="K94" s="13">
        <f t="shared" si="9"/>
        <v>564.85931034482758</v>
      </c>
      <c r="L94" s="13">
        <f>BAJIO16643561!C96</f>
        <v>4095.23</v>
      </c>
      <c r="M94" s="79">
        <f t="shared" si="10"/>
        <v>162856.66</v>
      </c>
      <c r="N94" s="14"/>
    </row>
    <row r="95" spans="1:14" x14ac:dyDescent="0.25">
      <c r="A95" s="11">
        <f>BAJIO16643561!A97</f>
        <v>45191</v>
      </c>
      <c r="B95" s="12"/>
      <c r="C95" s="12" t="str">
        <f>BAJIO16643561!B97</f>
        <v>AUTOELECTRICA FIRO SA DE CV Aut.</v>
      </c>
      <c r="D95" s="12"/>
      <c r="E95" s="74">
        <f>BAJIO16643561!I97</f>
        <v>0</v>
      </c>
      <c r="F95" s="124">
        <f>BAJIO16643561!H97</f>
        <v>0</v>
      </c>
      <c r="G95" s="13">
        <f t="shared" si="11"/>
        <v>0</v>
      </c>
      <c r="H95" s="13">
        <f t="shared" si="13"/>
        <v>0</v>
      </c>
      <c r="I95" s="79">
        <f>BAJIO16643561!D97</f>
        <v>0</v>
      </c>
      <c r="J95" s="13">
        <f t="shared" si="12"/>
        <v>5553.9568965517246</v>
      </c>
      <c r="K95" s="13">
        <f t="shared" si="9"/>
        <v>888.63310344827596</v>
      </c>
      <c r="L95" s="13">
        <f>BAJIO16643561!C97</f>
        <v>6442.59</v>
      </c>
      <c r="M95" s="79">
        <f t="shared" si="10"/>
        <v>156414.07</v>
      </c>
      <c r="N95" s="14"/>
    </row>
    <row r="96" spans="1:14" x14ac:dyDescent="0.25">
      <c r="A96" s="11">
        <f>BAJIO16643561!A98</f>
        <v>45191</v>
      </c>
      <c r="B96" s="12"/>
      <c r="C96" s="12" t="e">
        <f>BAJIO16643561!#REF!</f>
        <v>#REF!</v>
      </c>
      <c r="D96" s="12"/>
      <c r="E96" s="74">
        <f>BAJIO16643561!I98</f>
        <v>0</v>
      </c>
      <c r="F96" s="124">
        <f>BAJIO16643561!H98</f>
        <v>0</v>
      </c>
      <c r="G96" s="13">
        <f t="shared" si="11"/>
        <v>0</v>
      </c>
      <c r="H96" s="13">
        <f t="shared" si="13"/>
        <v>0</v>
      </c>
      <c r="I96" s="79">
        <f>BAJIO16643561!D98</f>
        <v>0</v>
      </c>
      <c r="J96" s="13">
        <f t="shared" si="12"/>
        <v>6000</v>
      </c>
      <c r="K96" s="13">
        <f t="shared" si="9"/>
        <v>960</v>
      </c>
      <c r="L96" s="13">
        <f>BAJIO16643561!C98</f>
        <v>6960</v>
      </c>
      <c r="M96" s="79">
        <f t="shared" si="10"/>
        <v>149454.07</v>
      </c>
      <c r="N96" s="14"/>
    </row>
    <row r="97" spans="1:14" x14ac:dyDescent="0.25">
      <c r="A97" s="11">
        <f>BAJIO16643561!A99</f>
        <v>45191</v>
      </c>
      <c r="B97" s="12"/>
      <c r="C97" s="12" t="str">
        <f>BAJIO16643561!B99</f>
        <v>HOME DEPOT MEXICO S DE RL DE C Aut.</v>
      </c>
      <c r="D97" s="12"/>
      <c r="E97" s="74">
        <f>BAJIO16643561!I99</f>
        <v>0</v>
      </c>
      <c r="F97" s="124">
        <f>BAJIO16643561!H99</f>
        <v>0</v>
      </c>
      <c r="G97" s="13">
        <f t="shared" si="11"/>
        <v>0</v>
      </c>
      <c r="H97" s="13">
        <f t="shared" si="13"/>
        <v>0</v>
      </c>
      <c r="I97" s="79">
        <f>BAJIO16643561!D99</f>
        <v>0</v>
      </c>
      <c r="J97" s="13">
        <f t="shared" si="12"/>
        <v>1524.6810344827588</v>
      </c>
      <c r="K97" s="13">
        <f t="shared" si="9"/>
        <v>243.94896551724142</v>
      </c>
      <c r="L97" s="13">
        <f>BAJIO16643561!C99</f>
        <v>1768.63</v>
      </c>
      <c r="M97" s="79">
        <f t="shared" si="10"/>
        <v>147685.44</v>
      </c>
      <c r="N97" s="14"/>
    </row>
    <row r="98" spans="1:14" x14ac:dyDescent="0.25">
      <c r="A98" s="11">
        <f>BAJIO16643561!A100</f>
        <v>45191</v>
      </c>
      <c r="B98" s="12"/>
      <c r="C98" s="12" t="str">
        <f>BAJIO16643561!B100</f>
        <v>GALVAN DOMINGO Aut.</v>
      </c>
      <c r="D98" s="12"/>
      <c r="E98" s="74">
        <f>BAJIO16643561!I100</f>
        <v>0</v>
      </c>
      <c r="F98" s="124">
        <f>BAJIO16643561!H100</f>
        <v>0</v>
      </c>
      <c r="G98" s="13">
        <f t="shared" si="11"/>
        <v>0</v>
      </c>
      <c r="H98" s="13">
        <f t="shared" si="13"/>
        <v>0</v>
      </c>
      <c r="I98" s="79">
        <f>BAJIO16643561!D100</f>
        <v>0</v>
      </c>
      <c r="J98" s="13">
        <f t="shared" si="12"/>
        <v>2880.5172413793107</v>
      </c>
      <c r="K98" s="13">
        <f t="shared" si="9"/>
        <v>460.88275862068974</v>
      </c>
      <c r="L98" s="13">
        <f>BAJIO16643561!C100</f>
        <v>3341.4</v>
      </c>
      <c r="M98" s="79">
        <f t="shared" si="10"/>
        <v>144344.04</v>
      </c>
      <c r="N98" s="14"/>
    </row>
    <row r="99" spans="1:14" x14ac:dyDescent="0.25">
      <c r="A99" s="11">
        <f>BAJIO16643561!A101</f>
        <v>45191</v>
      </c>
      <c r="B99" s="12"/>
      <c r="C99" s="12" t="str">
        <f>BAJIO16643561!B101</f>
        <v>SILVA PONCE MARIA DEL ROSARIO Aut.</v>
      </c>
      <c r="D99" s="12"/>
      <c r="E99" s="74">
        <f>BAJIO16643561!I101</f>
        <v>0</v>
      </c>
      <c r="F99" s="124">
        <f>BAJIO16643561!H101</f>
        <v>0</v>
      </c>
      <c r="G99" s="13">
        <f t="shared" si="11"/>
        <v>0</v>
      </c>
      <c r="H99" s="13">
        <f t="shared" si="13"/>
        <v>0</v>
      </c>
      <c r="I99" s="79">
        <f>BAJIO16643561!D101</f>
        <v>0</v>
      </c>
      <c r="J99" s="13">
        <f t="shared" si="12"/>
        <v>8635.4655172413786</v>
      </c>
      <c r="K99" s="13">
        <f t="shared" si="9"/>
        <v>1381.6744827586206</v>
      </c>
      <c r="L99" s="13">
        <f>BAJIO16643561!C101</f>
        <v>10017.14</v>
      </c>
      <c r="M99" s="79">
        <f t="shared" si="10"/>
        <v>134326.90000000002</v>
      </c>
      <c r="N99" s="14"/>
    </row>
    <row r="100" spans="1:14" x14ac:dyDescent="0.25">
      <c r="A100" s="11">
        <f>BAJIO16643561!A102</f>
        <v>45191</v>
      </c>
      <c r="B100" s="12"/>
      <c r="C100" s="12" t="str">
        <f>BAJIO16643561!B102</f>
        <v>COMERCIALIZADORA NEHIRO DE CH Suc. bolivar F10905 10918 11071 Aut. 253811</v>
      </c>
      <c r="D100" s="12"/>
      <c r="E100" s="74">
        <f>BAJIO16643561!I102</f>
        <v>0</v>
      </c>
      <c r="F100" s="124">
        <f>BAJIO16643561!H102</f>
        <v>0</v>
      </c>
      <c r="G100" s="13">
        <f t="shared" si="11"/>
        <v>0</v>
      </c>
      <c r="H100" s="13">
        <f t="shared" si="13"/>
        <v>0</v>
      </c>
      <c r="I100" s="79">
        <f>BAJIO16643561!D102</f>
        <v>0</v>
      </c>
      <c r="J100" s="13">
        <f t="shared" si="12"/>
        <v>8493.2586206896558</v>
      </c>
      <c r="K100" s="13">
        <f t="shared" si="9"/>
        <v>1358.9213793103449</v>
      </c>
      <c r="L100" s="13">
        <f>BAJIO16643561!C102</f>
        <v>9852.18</v>
      </c>
      <c r="M100" s="79">
        <f t="shared" si="10"/>
        <v>124474.72000000003</v>
      </c>
      <c r="N100" s="14"/>
    </row>
    <row r="101" spans="1:14" x14ac:dyDescent="0.25">
      <c r="A101" s="11">
        <f>BAJIO16643561!A103</f>
        <v>45191</v>
      </c>
      <c r="B101" s="12"/>
      <c r="C101" s="12" t="str">
        <f>BAJIO16643561!B103</f>
        <v>RECICLAJES Y DESTILADOS MTY Aut</v>
      </c>
      <c r="D101" s="12"/>
      <c r="E101" s="74">
        <f>BAJIO16643561!I103</f>
        <v>0</v>
      </c>
      <c r="F101" s="124">
        <f>BAJIO16643561!H103</f>
        <v>0</v>
      </c>
      <c r="G101" s="13">
        <f t="shared" si="11"/>
        <v>0</v>
      </c>
      <c r="H101" s="13">
        <f t="shared" si="13"/>
        <v>0</v>
      </c>
      <c r="I101" s="79">
        <f>BAJIO16643561!D103</f>
        <v>0</v>
      </c>
      <c r="J101" s="13">
        <f t="shared" si="12"/>
        <v>5258</v>
      </c>
      <c r="K101" s="13">
        <f t="shared" si="9"/>
        <v>841.28</v>
      </c>
      <c r="L101" s="13">
        <f>BAJIO16643561!C103</f>
        <v>6099.28</v>
      </c>
      <c r="M101" s="79">
        <f t="shared" si="10"/>
        <v>118375.44000000003</v>
      </c>
      <c r="N101" s="14"/>
    </row>
    <row r="102" spans="1:14" x14ac:dyDescent="0.25">
      <c r="A102" s="11">
        <f>BAJIO16643561!A104</f>
        <v>45191</v>
      </c>
      <c r="B102" s="12"/>
      <c r="C102" s="12" t="str">
        <f>BAJIO16643561!B104</f>
        <v>RECICLAJES GAP SAPI DE CV Suc. contry F3588 Aut. 255351</v>
      </c>
      <c r="D102" s="12"/>
      <c r="E102" s="74">
        <f>BAJIO16643561!I104</f>
        <v>0</v>
      </c>
      <c r="F102" s="124">
        <f>BAJIO16643561!H104</f>
        <v>0</v>
      </c>
      <c r="G102" s="13">
        <f t="shared" si="11"/>
        <v>0</v>
      </c>
      <c r="H102" s="13">
        <f t="shared" si="13"/>
        <v>0</v>
      </c>
      <c r="I102" s="79">
        <f>BAJIO16643561!D104</f>
        <v>0</v>
      </c>
      <c r="J102" s="13">
        <f t="shared" si="12"/>
        <v>1384.2327586206898</v>
      </c>
      <c r="K102" s="13">
        <f t="shared" si="9"/>
        <v>221.47724137931036</v>
      </c>
      <c r="L102" s="13">
        <f>BAJIO16643561!C104</f>
        <v>1605.71</v>
      </c>
      <c r="M102" s="79">
        <f t="shared" si="10"/>
        <v>116769.73000000003</v>
      </c>
      <c r="N102" s="14"/>
    </row>
    <row r="103" spans="1:14" x14ac:dyDescent="0.25">
      <c r="A103" s="11">
        <f>BAJIO16643561!A105</f>
        <v>45191</v>
      </c>
      <c r="B103" s="12"/>
      <c r="C103" s="12" t="str">
        <f>BAJIO16643561!B105</f>
        <v>JOSE RAFAEL DEVEZA MENDEZ Aut.</v>
      </c>
      <c r="D103" s="12"/>
      <c r="E103" s="74">
        <f>BAJIO16643561!I105</f>
        <v>0</v>
      </c>
      <c r="F103" s="124">
        <f>BAJIO16643561!H105</f>
        <v>0</v>
      </c>
      <c r="G103" s="13">
        <f t="shared" si="11"/>
        <v>0</v>
      </c>
      <c r="H103" s="13">
        <f t="shared" si="13"/>
        <v>0</v>
      </c>
      <c r="I103" s="79">
        <f>BAJIO16643561!D105</f>
        <v>0</v>
      </c>
      <c r="J103" s="13">
        <f t="shared" si="12"/>
        <v>51724.137931034486</v>
      </c>
      <c r="K103" s="13">
        <f t="shared" si="9"/>
        <v>8275.8620689655181</v>
      </c>
      <c r="L103" s="13">
        <f>BAJIO16643561!C105</f>
        <v>60000</v>
      </c>
      <c r="M103" s="79">
        <f t="shared" si="10"/>
        <v>56769.730000000025</v>
      </c>
      <c r="N103" s="14"/>
    </row>
    <row r="104" spans="1:14" x14ac:dyDescent="0.25">
      <c r="A104" s="11">
        <f>BAJIO16643561!A106</f>
        <v>45191</v>
      </c>
      <c r="B104" s="12"/>
      <c r="C104" s="12" t="str">
        <f>BAJIO16643561!B106</f>
        <v>LOPEZ WALLE EDUARDO Aut</v>
      </c>
      <c r="D104" s="12"/>
      <c r="E104" s="74">
        <f>BAJIO16643561!I106</f>
        <v>0</v>
      </c>
      <c r="F104" s="124">
        <f>BAJIO16643561!H106</f>
        <v>0</v>
      </c>
      <c r="G104" s="13">
        <f t="shared" si="11"/>
        <v>0</v>
      </c>
      <c r="H104" s="13">
        <f t="shared" si="13"/>
        <v>0</v>
      </c>
      <c r="I104" s="79">
        <f>BAJIO16643561!D106</f>
        <v>0</v>
      </c>
      <c r="J104" s="13">
        <f t="shared" si="12"/>
        <v>12673.931034482759</v>
      </c>
      <c r="K104" s="13">
        <f t="shared" si="9"/>
        <v>2027.8289655172414</v>
      </c>
      <c r="L104" s="13">
        <f>BAJIO16643561!C106</f>
        <v>14701.76</v>
      </c>
      <c r="M104" s="79">
        <f t="shared" si="10"/>
        <v>42067.970000000023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4" t="e">
        <f>BAJIO16643561!#REF!</f>
        <v>#REF!</v>
      </c>
      <c r="F105" s="124" t="e">
        <f>BAJIO16643561!#REF!</f>
        <v>#REF!</v>
      </c>
      <c r="G105" s="13">
        <f t="shared" si="11"/>
        <v>0</v>
      </c>
      <c r="H105" s="13">
        <f t="shared" si="13"/>
        <v>0</v>
      </c>
      <c r="I105" s="79">
        <f>BAJIO16643561!D107</f>
        <v>0</v>
      </c>
      <c r="J105" s="13">
        <f t="shared" si="12"/>
        <v>23275.862068965518</v>
      </c>
      <c r="K105" s="13">
        <f t="shared" si="9"/>
        <v>3724.1379310344828</v>
      </c>
      <c r="L105" s="13">
        <f>BAJIO16643561!C107</f>
        <v>27000</v>
      </c>
      <c r="M105" s="79">
        <f t="shared" si="10"/>
        <v>15067.970000000023</v>
      </c>
      <c r="N105" s="14"/>
    </row>
    <row r="106" spans="1:14" x14ac:dyDescent="0.25">
      <c r="A106" s="11">
        <f>BAJIO16643561!A107</f>
        <v>45191</v>
      </c>
      <c r="B106" s="12"/>
      <c r="C106" s="12" t="str">
        <f>BAJIO16643561!B107</f>
        <v>GASNGO MEXICO SA DE CV Concepto del Pago: FC00376949</v>
      </c>
      <c r="D106" s="12"/>
      <c r="E106" s="74">
        <f>BAJIO16643561!I107</f>
        <v>0</v>
      </c>
      <c r="F106" s="124">
        <f>BAJIO16643561!H107</f>
        <v>0</v>
      </c>
      <c r="G106" s="13">
        <f t="shared" si="11"/>
        <v>0</v>
      </c>
      <c r="H106" s="13">
        <f t="shared" si="13"/>
        <v>0</v>
      </c>
      <c r="I106" s="79">
        <f>BAJIO16643561!D108</f>
        <v>0</v>
      </c>
      <c r="J106" s="13">
        <f t="shared" si="12"/>
        <v>1325</v>
      </c>
      <c r="K106" s="13">
        <f t="shared" si="9"/>
        <v>212</v>
      </c>
      <c r="L106" s="13">
        <f>BAJIO16643561!C108</f>
        <v>1537</v>
      </c>
      <c r="M106" s="79">
        <f t="shared" si="10"/>
        <v>13530.970000000023</v>
      </c>
      <c r="N106" s="14"/>
    </row>
    <row r="107" spans="1:14" x14ac:dyDescent="0.25">
      <c r="A107" s="11">
        <f>BAJIO16643561!A109</f>
        <v>45192</v>
      </c>
      <c r="B107" s="12"/>
      <c r="C107" s="12" t="str">
        <f>BAJIO16643561!B109</f>
        <v>CONSTRUCTORA INVERME X SA DE CV  Concepto del Pago: TRASPASO A CUENTA DE INVERMEX BAJIO 2</v>
      </c>
      <c r="D107" s="12"/>
      <c r="E107" s="74">
        <f>BAJIO16643561!I109</f>
        <v>0</v>
      </c>
      <c r="F107" s="124">
        <f>BAJIO16643561!H109</f>
        <v>0</v>
      </c>
      <c r="G107" s="13">
        <f t="shared" si="11"/>
        <v>17241.37931034483</v>
      </c>
      <c r="H107" s="13">
        <f t="shared" si="13"/>
        <v>2758.620689655173</v>
      </c>
      <c r="I107" s="79">
        <f>BAJIO16643561!D109</f>
        <v>20000</v>
      </c>
      <c r="J107" s="13">
        <f t="shared" si="12"/>
        <v>0</v>
      </c>
      <c r="K107" s="13">
        <f t="shared" si="9"/>
        <v>0</v>
      </c>
      <c r="L107" s="13">
        <f>BAJIO16643561!C109</f>
        <v>0</v>
      </c>
      <c r="M107" s="79">
        <f t="shared" si="10"/>
        <v>33530.970000000023</v>
      </c>
      <c r="N107" s="14"/>
    </row>
    <row r="108" spans="1:14" x14ac:dyDescent="0.25">
      <c r="A108" s="11">
        <f>BAJIO16643561!A110</f>
        <v>45192</v>
      </c>
      <c r="B108" s="12"/>
      <c r="C108" s="12" t="str">
        <f>BAJIO16643561!B110</f>
        <v xml:space="preserve">RECUPERACIONES IND AGUIRRE Concepto del Pago: ANTICIPO </v>
      </c>
      <c r="D108" s="12"/>
      <c r="E108" s="74">
        <f>BAJIO16643561!I110</f>
        <v>0</v>
      </c>
      <c r="F108" s="124">
        <f>BAJIO16643561!H110</f>
        <v>0</v>
      </c>
      <c r="G108" s="13">
        <f t="shared" si="11"/>
        <v>0</v>
      </c>
      <c r="H108" s="13">
        <f t="shared" si="13"/>
        <v>0</v>
      </c>
      <c r="I108" s="79">
        <f>BAJIO16643561!D110</f>
        <v>0</v>
      </c>
      <c r="J108" s="13">
        <f t="shared" si="12"/>
        <v>12931.034482758621</v>
      </c>
      <c r="K108" s="13">
        <f t="shared" si="9"/>
        <v>2068.9655172413795</v>
      </c>
      <c r="L108" s="13">
        <f>BAJIO16643561!C110</f>
        <v>15000</v>
      </c>
      <c r="M108" s="79">
        <f t="shared" si="10"/>
        <v>18530.970000000023</v>
      </c>
      <c r="N108" s="14"/>
    </row>
    <row r="109" spans="1:14" x14ac:dyDescent="0.25">
      <c r="A109" s="11">
        <f>BAJIO16643561!A111</f>
        <v>45193</v>
      </c>
      <c r="B109" s="12"/>
      <c r="C109" s="12" t="str">
        <f>BAJIO16643561!B111</f>
        <v>Compra - Disposicion por POS por (1,921.77) mxn en 5161020003513506 VIVA AEROBUS CIB</v>
      </c>
      <c r="D109" s="12"/>
      <c r="E109" s="74">
        <f>BAJIO16643561!I111</f>
        <v>0</v>
      </c>
      <c r="F109" s="124">
        <f>BAJIO16643561!H111</f>
        <v>0</v>
      </c>
      <c r="G109" s="13">
        <f t="shared" si="11"/>
        <v>0</v>
      </c>
      <c r="H109" s="13">
        <f t="shared" si="13"/>
        <v>0</v>
      </c>
      <c r="I109" s="79">
        <f>BAJIO16643561!D111</f>
        <v>0</v>
      </c>
      <c r="J109" s="13">
        <f t="shared" si="12"/>
        <v>1656.6982758620691</v>
      </c>
      <c r="K109" s="13">
        <f t="shared" si="9"/>
        <v>265.07172413793103</v>
      </c>
      <c r="L109" s="13">
        <f>BAJIO16643561!C111</f>
        <v>1921.77</v>
      </c>
      <c r="M109" s="79">
        <f t="shared" si="10"/>
        <v>16609.200000000023</v>
      </c>
      <c r="N109" s="14"/>
    </row>
    <row r="110" spans="1:14" x14ac:dyDescent="0.25">
      <c r="A110" s="11">
        <f>BAJIO16643561!A112</f>
        <v>45194</v>
      </c>
      <c r="B110" s="12"/>
      <c r="C110" s="12" t="str">
        <f>BAJIO16643561!B112</f>
        <v>Compra - Disposicion por POS por (1,810.55) mxn en 5161020003513506 VIVA AEROBUS CIB </v>
      </c>
      <c r="D110" s="12"/>
      <c r="E110" s="74">
        <f>BAJIO16643561!I112</f>
        <v>0</v>
      </c>
      <c r="F110" s="124">
        <f>BAJIO16643561!H112</f>
        <v>0</v>
      </c>
      <c r="G110" s="13">
        <f t="shared" si="11"/>
        <v>0</v>
      </c>
      <c r="H110" s="13">
        <f t="shared" si="13"/>
        <v>0</v>
      </c>
      <c r="I110" s="79">
        <f>BAJIO16643561!D112</f>
        <v>0</v>
      </c>
      <c r="J110" s="13">
        <f t="shared" si="12"/>
        <v>1560.8189655172414</v>
      </c>
      <c r="K110" s="13">
        <f t="shared" si="9"/>
        <v>249.73103448275862</v>
      </c>
      <c r="L110" s="13">
        <f>BAJIO16643561!C112</f>
        <v>1810.55</v>
      </c>
      <c r="M110" s="79">
        <f t="shared" si="10"/>
        <v>14798.650000000023</v>
      </c>
      <c r="N110" s="14"/>
    </row>
    <row r="111" spans="1:14" ht="30" x14ac:dyDescent="0.25">
      <c r="A111" s="11">
        <f>BAJIO16643561!A113</f>
        <v>45194</v>
      </c>
      <c r="B111" s="12"/>
      <c r="C111" s="12" t="str">
        <f>BAJIO16643561!B113</f>
        <v>TECNO MAIZ SA DE CV Concepto del Pago: 665050000078992023001</v>
      </c>
      <c r="D111" s="12"/>
      <c r="E111" s="74" t="str">
        <f>BAJIO16643561!I113</f>
        <v>F6332-F6333-F6334</v>
      </c>
      <c r="F111" s="124">
        <f>BAJIO16643561!H113</f>
        <v>2843</v>
      </c>
      <c r="G111" s="13">
        <f t="shared" si="11"/>
        <v>56300.000000000007</v>
      </c>
      <c r="H111" s="13">
        <f t="shared" si="13"/>
        <v>9008.0000000000018</v>
      </c>
      <c r="I111" s="79">
        <f>BAJIO16643561!D113</f>
        <v>65308</v>
      </c>
      <c r="J111" s="13">
        <f t="shared" si="12"/>
        <v>0</v>
      </c>
      <c r="K111" s="13">
        <f t="shared" si="9"/>
        <v>0</v>
      </c>
      <c r="L111" s="13">
        <f>BAJIO16643561!C113</f>
        <v>0</v>
      </c>
      <c r="M111" s="79">
        <f t="shared" si="10"/>
        <v>80106.650000000023</v>
      </c>
      <c r="N111" s="14"/>
    </row>
    <row r="112" spans="1:14" x14ac:dyDescent="0.25">
      <c r="A112" s="11">
        <f>BAJIO16643561!A114</f>
        <v>45194</v>
      </c>
      <c r="B112" s="12"/>
      <c r="C112" s="12" t="str">
        <f>BAJIO16643561!B114</f>
        <v>CONSTRUCTORA INVERME X SA DE CV Concepto del Pago: TRASPASO A CUENTA DE INVERMEX BAJIO 2</v>
      </c>
      <c r="D112" s="12"/>
      <c r="E112" s="74">
        <f>BAJIO16643561!I114</f>
        <v>0</v>
      </c>
      <c r="F112" s="124">
        <f>BAJIO16643561!H114</f>
        <v>0</v>
      </c>
      <c r="G112" s="13">
        <f t="shared" si="11"/>
        <v>30172.413793103449</v>
      </c>
      <c r="H112" s="13">
        <f t="shared" si="13"/>
        <v>4827.5862068965516</v>
      </c>
      <c r="I112" s="79">
        <f>BAJIO16643561!D114</f>
        <v>35000</v>
      </c>
      <c r="J112" s="13">
        <f t="shared" si="12"/>
        <v>0</v>
      </c>
      <c r="K112" s="13">
        <f t="shared" si="9"/>
        <v>0</v>
      </c>
      <c r="L112" s="13">
        <f>BAJIO16643561!C114</f>
        <v>0</v>
      </c>
      <c r="M112" s="79">
        <f t="shared" si="10"/>
        <v>115106.65000000002</v>
      </c>
      <c r="N112" s="14"/>
    </row>
    <row r="113" spans="1:14" x14ac:dyDescent="0.25">
      <c r="A113" s="11">
        <f>BAJIO16643561!A115</f>
        <v>45194</v>
      </c>
      <c r="B113" s="12"/>
      <c r="C113" s="12" t="str">
        <f>BAJIO16643561!B115</f>
        <v>OES ENCLOSURES MANUFACTURING MEXIC  Concepto del Pago: 6070 TO 6308</v>
      </c>
      <c r="D113" s="12"/>
      <c r="E113" s="74" t="str">
        <f>BAJIO16643561!I115</f>
        <v>F6070 A F6308</v>
      </c>
      <c r="F113" s="124">
        <f>BAJIO16643561!H115</f>
        <v>2844</v>
      </c>
      <c r="G113" s="13">
        <f t="shared" si="11"/>
        <v>54720</v>
      </c>
      <c r="H113" s="13">
        <f t="shared" si="13"/>
        <v>8755.2000000000007</v>
      </c>
      <c r="I113" s="79">
        <f>BAJIO16643561!D115</f>
        <v>63475.199999999997</v>
      </c>
      <c r="J113" s="13">
        <f t="shared" si="12"/>
        <v>0</v>
      </c>
      <c r="K113" s="13">
        <f t="shared" si="9"/>
        <v>0</v>
      </c>
      <c r="L113" s="13">
        <f>BAJIO16643561!C115</f>
        <v>0</v>
      </c>
      <c r="M113" s="79">
        <f t="shared" si="10"/>
        <v>178581.85000000003</v>
      </c>
      <c r="N113" s="14"/>
    </row>
    <row r="114" spans="1:14" x14ac:dyDescent="0.25">
      <c r="A114" s="11">
        <f>BAJIO16643561!A116</f>
        <v>45194</v>
      </c>
      <c r="B114" s="12"/>
      <c r="C114" s="12" t="str">
        <f>BAJIO16643561!B116</f>
        <v>TRANSMINERALES ZARFER SA DE CV Concepto del Pago: FCP1546</v>
      </c>
      <c r="D114" s="12"/>
      <c r="E114" s="74">
        <f>BAJIO16643561!I116</f>
        <v>0</v>
      </c>
      <c r="F114" s="124">
        <f>BAJIO16643561!H116</f>
        <v>0</v>
      </c>
      <c r="G114" s="13">
        <f t="shared" si="11"/>
        <v>0</v>
      </c>
      <c r="H114" s="13">
        <f t="shared" si="13"/>
        <v>0</v>
      </c>
      <c r="I114" s="79">
        <f>BAJIO16643561!D116</f>
        <v>0</v>
      </c>
      <c r="J114" s="13">
        <f t="shared" si="12"/>
        <v>24137.931034482761</v>
      </c>
      <c r="K114" s="13">
        <f t="shared" si="9"/>
        <v>3862.0689655172418</v>
      </c>
      <c r="L114" s="13">
        <f>BAJIO16643561!C116</f>
        <v>28000</v>
      </c>
      <c r="M114" s="79">
        <f t="shared" si="10"/>
        <v>150581.85000000003</v>
      </c>
      <c r="N114" s="14"/>
    </row>
    <row r="115" spans="1:14" x14ac:dyDescent="0.25">
      <c r="A115" s="11">
        <f>BAJIO16643561!A117</f>
        <v>45194</v>
      </c>
      <c r="B115" s="12"/>
      <c r="C115" s="12" t="str">
        <f>BAJIO16643561!B117</f>
        <v>SYEGPS SA DE CV Concepto del Pago: F35561</v>
      </c>
      <c r="D115" s="12"/>
      <c r="E115" s="74">
        <f>BAJIO16643561!I117</f>
        <v>0</v>
      </c>
      <c r="F115" s="124">
        <f>BAJIO16643561!H117</f>
        <v>0</v>
      </c>
      <c r="G115" s="13">
        <f t="shared" si="11"/>
        <v>0</v>
      </c>
      <c r="H115" s="13">
        <f t="shared" si="13"/>
        <v>0</v>
      </c>
      <c r="I115" s="79">
        <f>BAJIO16643561!D117</f>
        <v>0</v>
      </c>
      <c r="J115" s="13">
        <f t="shared" si="12"/>
        <v>2420</v>
      </c>
      <c r="K115" s="13">
        <f t="shared" si="9"/>
        <v>387.2</v>
      </c>
      <c r="L115" s="13">
        <f>BAJIO16643561!C117</f>
        <v>2807.2</v>
      </c>
      <c r="M115" s="79">
        <f t="shared" si="10"/>
        <v>147774.65000000002</v>
      </c>
      <c r="N115" s="14"/>
    </row>
    <row r="116" spans="1:14" x14ac:dyDescent="0.25">
      <c r="A116" s="11">
        <f>BAJIO16643561!A118</f>
        <v>45194</v>
      </c>
      <c r="B116" s="12"/>
      <c r="C116" s="12" t="str">
        <f>BAJIO16643561!B118</f>
        <v xml:space="preserve">SERVIPROF DIGITAL S.A DE C.V. Concepto del Pago: F4189 </v>
      </c>
      <c r="D116" s="12"/>
      <c r="E116" s="74">
        <f>BAJIO16643561!I118</f>
        <v>0</v>
      </c>
      <c r="F116" s="124">
        <f>BAJIO16643561!H118</f>
        <v>0</v>
      </c>
      <c r="G116" s="13">
        <f t="shared" si="11"/>
        <v>0</v>
      </c>
      <c r="H116" s="13">
        <f t="shared" si="13"/>
        <v>0</v>
      </c>
      <c r="I116" s="79">
        <f>BAJIO16643561!D118</f>
        <v>0</v>
      </c>
      <c r="J116" s="13">
        <f t="shared" si="12"/>
        <v>2150</v>
      </c>
      <c r="K116" s="13">
        <f t="shared" si="9"/>
        <v>344</v>
      </c>
      <c r="L116" s="13">
        <f>BAJIO16643561!C118</f>
        <v>2494</v>
      </c>
      <c r="M116" s="79">
        <f t="shared" si="10"/>
        <v>145280.65000000002</v>
      </c>
      <c r="N116" s="14"/>
    </row>
    <row r="117" spans="1:14" x14ac:dyDescent="0.25">
      <c r="A117" s="11">
        <f>BAJIO16643561!A119</f>
        <v>45194</v>
      </c>
      <c r="B117" s="12"/>
      <c r="C117" s="12" t="str">
        <f>BAJIO16643561!B119</f>
        <v xml:space="preserve">EMMANUEL CAZARES VIDAL Concepto del Pago: F624 </v>
      </c>
      <c r="D117" s="12"/>
      <c r="E117" s="74">
        <f>BAJIO16643561!I119</f>
        <v>0</v>
      </c>
      <c r="F117" s="124">
        <f>BAJIO16643561!H119</f>
        <v>0</v>
      </c>
      <c r="G117" s="13">
        <f t="shared" si="11"/>
        <v>0</v>
      </c>
      <c r="H117" s="13">
        <f t="shared" si="13"/>
        <v>0</v>
      </c>
      <c r="I117" s="79">
        <f>BAJIO16643561!D119</f>
        <v>0</v>
      </c>
      <c r="J117" s="13">
        <f t="shared" si="12"/>
        <v>1700.0000000000002</v>
      </c>
      <c r="K117" s="13">
        <f t="shared" si="9"/>
        <v>272.00000000000006</v>
      </c>
      <c r="L117" s="13">
        <f>BAJIO16643561!C119</f>
        <v>1972</v>
      </c>
      <c r="M117" s="79">
        <f t="shared" si="10"/>
        <v>143308.65000000002</v>
      </c>
      <c r="N117" s="14"/>
    </row>
    <row r="118" spans="1:14" x14ac:dyDescent="0.25">
      <c r="A118" s="11">
        <f>BAJIO16643561!A120</f>
        <v>45194</v>
      </c>
      <c r="B118" s="12"/>
      <c r="C118" s="12" t="str">
        <f>BAJIO16643561!B120</f>
        <v>IDEALEASE ORIENTE Concepto del Pago: F- IMT029608 IMT029612</v>
      </c>
      <c r="D118" s="12"/>
      <c r="E118" s="74">
        <f>BAJIO16643561!I120</f>
        <v>0</v>
      </c>
      <c r="F118" s="124">
        <f>BAJIO16643561!H120</f>
        <v>0</v>
      </c>
      <c r="G118" s="13">
        <f t="shared" si="11"/>
        <v>0</v>
      </c>
      <c r="H118" s="13">
        <f t="shared" si="13"/>
        <v>0</v>
      </c>
      <c r="I118" s="79">
        <f>BAJIO16643561!D120</f>
        <v>0</v>
      </c>
      <c r="J118" s="13">
        <f t="shared" si="12"/>
        <v>31319.232758620688</v>
      </c>
      <c r="K118" s="13">
        <f t="shared" si="9"/>
        <v>5011.0772413793102</v>
      </c>
      <c r="L118" s="13">
        <f>BAJIO16643561!C120</f>
        <v>36330.31</v>
      </c>
      <c r="M118" s="79">
        <f t="shared" si="10"/>
        <v>106978.34000000003</v>
      </c>
      <c r="N118" s="14"/>
    </row>
    <row r="119" spans="1:14" x14ac:dyDescent="0.25">
      <c r="A119" s="11">
        <f>BAJIO16643561!A121</f>
        <v>45194</v>
      </c>
      <c r="B119" s="12"/>
      <c r="C119" s="12" t="str">
        <f>BAJIO16643561!B121</f>
        <v xml:space="preserve">OCHOA GARCIA MINERVA D Concepto del Pago: F703 </v>
      </c>
      <c r="D119" s="12"/>
      <c r="E119" s="74">
        <f>BAJIO16643561!I121</f>
        <v>0</v>
      </c>
      <c r="F119" s="124">
        <f>BAJIO16643561!H121</f>
        <v>0</v>
      </c>
      <c r="G119" s="13">
        <f t="shared" si="11"/>
        <v>0</v>
      </c>
      <c r="H119" s="13">
        <f t="shared" si="13"/>
        <v>0</v>
      </c>
      <c r="I119" s="79">
        <f>BAJIO16643561!D121</f>
        <v>0</v>
      </c>
      <c r="J119" s="13">
        <f t="shared" si="12"/>
        <v>3280.0000000000005</v>
      </c>
      <c r="K119" s="13">
        <f t="shared" si="9"/>
        <v>524.80000000000007</v>
      </c>
      <c r="L119" s="13">
        <f>BAJIO16643561!C121</f>
        <v>3804.8</v>
      </c>
      <c r="M119" s="79">
        <f t="shared" si="10"/>
        <v>103173.54000000002</v>
      </c>
      <c r="N119" s="14"/>
    </row>
    <row r="120" spans="1:14" x14ac:dyDescent="0.25">
      <c r="A120" s="11">
        <f>BAJIO16643561!A122</f>
        <v>45194</v>
      </c>
      <c r="B120" s="12"/>
      <c r="C120" s="12" t="str">
        <f>BAJIO16643561!B122</f>
        <v>GASNGO MEXICO SA DE CV  Concepto del Pago: FC00376949</v>
      </c>
      <c r="D120" s="12"/>
      <c r="E120" s="74">
        <f>BAJIO16643561!I122</f>
        <v>0</v>
      </c>
      <c r="F120" s="124">
        <f>BAJIO16643561!H122</f>
        <v>0</v>
      </c>
      <c r="G120" s="13">
        <f t="shared" si="11"/>
        <v>0</v>
      </c>
      <c r="H120" s="13">
        <f t="shared" si="13"/>
        <v>0</v>
      </c>
      <c r="I120" s="79">
        <f>BAJIO16643561!D122</f>
        <v>0</v>
      </c>
      <c r="J120" s="13">
        <f t="shared" si="12"/>
        <v>17241.37931034483</v>
      </c>
      <c r="K120" s="13">
        <f t="shared" si="9"/>
        <v>2758.620689655173</v>
      </c>
      <c r="L120" s="13">
        <f>BAJIO16643561!C122</f>
        <v>20000</v>
      </c>
      <c r="M120" s="79">
        <f t="shared" si="10"/>
        <v>83173.540000000023</v>
      </c>
      <c r="N120" s="14"/>
    </row>
    <row r="121" spans="1:14" x14ac:dyDescent="0.25">
      <c r="A121" s="11">
        <f>BAJIO16643561!A123</f>
        <v>45194</v>
      </c>
      <c r="B121" s="12"/>
      <c r="C121" s="12" t="str">
        <f>BAJIO16643561!B123</f>
        <v>Retiro de ATM por (6,200.00) mxn en Lincoln Nuevo Leon Mx </v>
      </c>
      <c r="D121" s="12"/>
      <c r="E121" s="74">
        <f>BAJIO16643561!I123</f>
        <v>0</v>
      </c>
      <c r="F121" s="124">
        <f>BAJIO16643561!H123</f>
        <v>0</v>
      </c>
      <c r="G121" s="13">
        <f t="shared" ref="G121:G184" si="14">I121/1.16</f>
        <v>0</v>
      </c>
      <c r="H121" s="13">
        <f t="shared" si="13"/>
        <v>0</v>
      </c>
      <c r="I121" s="79">
        <f>BAJIO16643561!D123</f>
        <v>0</v>
      </c>
      <c r="J121" s="13">
        <f t="shared" ref="J121:J184" si="15">L121/1.16</f>
        <v>5344.8275862068967</v>
      </c>
      <c r="K121" s="13">
        <f t="shared" si="9"/>
        <v>855.17241379310349</v>
      </c>
      <c r="L121" s="13">
        <f>BAJIO16643561!C123</f>
        <v>6200</v>
      </c>
      <c r="M121" s="79">
        <f t="shared" si="10"/>
        <v>76973.540000000023</v>
      </c>
      <c r="N121" s="14"/>
    </row>
    <row r="122" spans="1:14" x14ac:dyDescent="0.25">
      <c r="A122" s="11">
        <f>BAJIO16643561!A124</f>
        <v>45195</v>
      </c>
      <c r="B122" s="12"/>
      <c r="C122" s="12" t="str">
        <f>BAJIO16643561!B124</f>
        <v>NACIONAL DE ALIMENTOS Y HELADOS SA DE CV Concepto del Pago: ARCA CONTINENTAL</v>
      </c>
      <c r="D122" s="12"/>
      <c r="E122" s="74" t="str">
        <f>BAJIO16643561!I124</f>
        <v>F6326-F6366</v>
      </c>
      <c r="F122" s="124">
        <f>BAJIO16643561!H124</f>
        <v>2845</v>
      </c>
      <c r="G122" s="13">
        <f t="shared" si="14"/>
        <v>29800.000000000004</v>
      </c>
      <c r="H122" s="13">
        <f t="shared" si="13"/>
        <v>4768.0000000000009</v>
      </c>
      <c r="I122" s="79">
        <f>BAJIO16643561!D124</f>
        <v>34568</v>
      </c>
      <c r="J122" s="13">
        <f t="shared" si="15"/>
        <v>0</v>
      </c>
      <c r="K122" s="13">
        <f t="shared" si="9"/>
        <v>0</v>
      </c>
      <c r="L122" s="13">
        <f>BAJIO16643561!C124</f>
        <v>0</v>
      </c>
      <c r="M122" s="79">
        <f t="shared" si="10"/>
        <v>111541.54000000002</v>
      </c>
      <c r="N122" s="14"/>
    </row>
    <row r="123" spans="1:14" x14ac:dyDescent="0.25">
      <c r="A123" s="11">
        <f>BAJIO16643561!A125</f>
        <v>45195</v>
      </c>
      <c r="B123" s="12"/>
      <c r="C123" s="12" t="str">
        <f>BAJIO16643561!B125</f>
        <v>Compra - Disposicion por POS por (2,806.00) mxn en 5161020003513506 AEROMEXICO WEB</v>
      </c>
      <c r="D123" s="12"/>
      <c r="E123" s="74">
        <f>BAJIO16643561!I125</f>
        <v>0</v>
      </c>
      <c r="F123" s="124">
        <f>BAJIO16643561!H125</f>
        <v>0</v>
      </c>
      <c r="G123" s="13">
        <f t="shared" si="14"/>
        <v>0</v>
      </c>
      <c r="H123" s="13">
        <f t="shared" si="13"/>
        <v>0</v>
      </c>
      <c r="I123" s="79">
        <f>BAJIO16643561!D125</f>
        <v>0</v>
      </c>
      <c r="J123" s="13">
        <f t="shared" si="15"/>
        <v>2418.9655172413795</v>
      </c>
      <c r="K123" s="13">
        <f t="shared" si="9"/>
        <v>387.03448275862075</v>
      </c>
      <c r="L123" s="13">
        <f>BAJIO16643561!C125</f>
        <v>2806</v>
      </c>
      <c r="M123" s="79">
        <f t="shared" si="10"/>
        <v>108735.54000000002</v>
      </c>
      <c r="N123" s="14"/>
    </row>
    <row r="124" spans="1:14" x14ac:dyDescent="0.25">
      <c r="A124" s="11">
        <f>BAJIO16643561!A126</f>
        <v>45195</v>
      </c>
      <c r="B124" s="12"/>
      <c r="C124" s="12" t="str">
        <f>BAJIO16643561!B126</f>
        <v>BEBIDAS MUNDIALES S DE RL DE CV Concepto del Pago: DISTRIBUIDORA ARCA CONTINENTAL S DE RL D</v>
      </c>
      <c r="D124" s="12"/>
      <c r="E124" s="74" t="str">
        <f>BAJIO16643561!I126</f>
        <v>F6337-F6338</v>
      </c>
      <c r="F124" s="124">
        <f>BAJIO16643561!H126</f>
        <v>2846</v>
      </c>
      <c r="G124" s="13">
        <f t="shared" si="14"/>
        <v>16200.000000000002</v>
      </c>
      <c r="H124" s="13">
        <f t="shared" si="13"/>
        <v>2592.0000000000005</v>
      </c>
      <c r="I124" s="79">
        <f>BAJIO16643561!D126</f>
        <v>18792</v>
      </c>
      <c r="J124" s="13">
        <f t="shared" si="15"/>
        <v>0</v>
      </c>
      <c r="K124" s="13">
        <f t="shared" si="9"/>
        <v>0</v>
      </c>
      <c r="L124" s="13">
        <f>BAJIO16643561!C126</f>
        <v>0</v>
      </c>
      <c r="M124" s="79">
        <f t="shared" si="10"/>
        <v>127527.54000000002</v>
      </c>
      <c r="N124" s="14"/>
    </row>
    <row r="125" spans="1:14" x14ac:dyDescent="0.25">
      <c r="A125" s="11">
        <f>BAJIO16643561!A127</f>
        <v>45195</v>
      </c>
      <c r="B125" s="12"/>
      <c r="C125" s="12" t="str">
        <f>BAJIO16643561!B127</f>
        <v>Entrega de Recursos por 1,605.71 mxn de la cuenta 22537294 Cheqsi-1 Suc. contry DEVOLUCION DE PAGO F 3588</v>
      </c>
      <c r="D125" s="12"/>
      <c r="E125" s="74">
        <f>BAJIO16643561!I127</f>
        <v>0</v>
      </c>
      <c r="F125" s="124">
        <f>BAJIO16643561!H127</f>
        <v>0</v>
      </c>
      <c r="G125" s="13">
        <f t="shared" si="14"/>
        <v>1384.2327586206898</v>
      </c>
      <c r="H125" s="13">
        <f t="shared" si="13"/>
        <v>221.47724137931036</v>
      </c>
      <c r="I125" s="79">
        <f>BAJIO16643561!D127</f>
        <v>1605.71</v>
      </c>
      <c r="J125" s="13">
        <f t="shared" si="15"/>
        <v>0</v>
      </c>
      <c r="K125" s="13">
        <f t="shared" si="9"/>
        <v>0</v>
      </c>
      <c r="L125" s="13">
        <f>BAJIO16643561!C127</f>
        <v>0</v>
      </c>
      <c r="M125" s="79">
        <f t="shared" si="10"/>
        <v>129133.25000000003</v>
      </c>
      <c r="N125" s="14"/>
    </row>
    <row r="126" spans="1:14" x14ac:dyDescent="0.25">
      <c r="A126" s="11">
        <f>BAJIO16643561!A128</f>
        <v>45195</v>
      </c>
      <c r="B126" s="12"/>
      <c r="C126" s="12" t="str">
        <f>BAJIO16643561!B128</f>
        <v xml:space="preserve">GASNGO MEXICO SA DE CV Concepto del Pago: FC00376949 </v>
      </c>
      <c r="D126" s="12"/>
      <c r="E126" s="74">
        <f>BAJIO16643561!I128</f>
        <v>0</v>
      </c>
      <c r="F126" s="124">
        <f>BAJIO16643561!H128</f>
        <v>0</v>
      </c>
      <c r="G126" s="13">
        <f t="shared" si="14"/>
        <v>0</v>
      </c>
      <c r="H126" s="13">
        <f t="shared" si="13"/>
        <v>0</v>
      </c>
      <c r="I126" s="79">
        <f>BAJIO16643561!D128</f>
        <v>0</v>
      </c>
      <c r="J126" s="13">
        <f t="shared" si="15"/>
        <v>12931.034482758621</v>
      </c>
      <c r="K126" s="13">
        <f t="shared" si="9"/>
        <v>2068.9655172413795</v>
      </c>
      <c r="L126" s="13">
        <f>BAJIO16643561!C128</f>
        <v>15000</v>
      </c>
      <c r="M126" s="79">
        <f t="shared" si="10"/>
        <v>114133.25000000003</v>
      </c>
      <c r="N126" s="14"/>
    </row>
    <row r="127" spans="1:14" x14ac:dyDescent="0.25">
      <c r="A127" s="11">
        <f>BAJIO16643561!A129</f>
        <v>45195</v>
      </c>
      <c r="B127" s="12"/>
      <c r="C127" s="12" t="str">
        <f>BAJIO16643561!B129</f>
        <v xml:space="preserve">CENTRO DE RADIODIAGNOSTICO LIN Concepto del Pago: F-819, F-1039 </v>
      </c>
      <c r="D127" s="12"/>
      <c r="E127" s="74">
        <f>BAJIO16643561!I129</f>
        <v>0</v>
      </c>
      <c r="F127" s="124">
        <f>BAJIO16643561!H129</f>
        <v>0</v>
      </c>
      <c r="G127" s="13">
        <f t="shared" si="14"/>
        <v>0</v>
      </c>
      <c r="H127" s="13">
        <f t="shared" si="13"/>
        <v>0</v>
      </c>
      <c r="I127" s="79">
        <f>BAJIO16643561!D129</f>
        <v>0</v>
      </c>
      <c r="J127" s="13">
        <f t="shared" si="15"/>
        <v>5261.3362068965516</v>
      </c>
      <c r="K127" s="13">
        <f t="shared" si="9"/>
        <v>841.81379310344823</v>
      </c>
      <c r="L127" s="13">
        <f>BAJIO16643561!C129</f>
        <v>6103.15</v>
      </c>
      <c r="M127" s="79">
        <f t="shared" si="10"/>
        <v>108030.10000000003</v>
      </c>
      <c r="N127" s="14"/>
    </row>
    <row r="128" spans="1:14" x14ac:dyDescent="0.25">
      <c r="A128" s="11">
        <f>BAJIO16643561!A130</f>
        <v>45196</v>
      </c>
      <c r="B128" s="12"/>
      <c r="C128" s="12" t="str">
        <f>BAJIO16643561!B130</f>
        <v>Compra - Disposicion por POS por (465.00) mxn en 5161020003513506 VIVA AEROBUS CIB</v>
      </c>
      <c r="D128" s="12"/>
      <c r="E128" s="74">
        <f>BAJIO16643561!I130</f>
        <v>0</v>
      </c>
      <c r="F128" s="124">
        <f>BAJIO16643561!H130</f>
        <v>0</v>
      </c>
      <c r="G128" s="13">
        <f t="shared" si="14"/>
        <v>0</v>
      </c>
      <c r="H128" s="13">
        <f t="shared" si="13"/>
        <v>0</v>
      </c>
      <c r="I128" s="79">
        <f>BAJIO16643561!D130</f>
        <v>0</v>
      </c>
      <c r="J128" s="13">
        <f t="shared" si="15"/>
        <v>400.86206896551727</v>
      </c>
      <c r="K128" s="13">
        <f t="shared" si="9"/>
        <v>64.137931034482762</v>
      </c>
      <c r="L128" s="13">
        <f>BAJIO16643561!C130</f>
        <v>465</v>
      </c>
      <c r="M128" s="79">
        <f t="shared" si="10"/>
        <v>107565.10000000003</v>
      </c>
      <c r="N128" s="14"/>
    </row>
    <row r="129" spans="1:14" x14ac:dyDescent="0.25">
      <c r="A129" s="11">
        <f>BAJIO16643561!A131</f>
        <v>45196</v>
      </c>
      <c r="B129" s="12"/>
      <c r="C129" s="12" t="str">
        <f>BAJIO16643561!B131</f>
        <v>Compra - Disposicion por POS por (2,712.67) mxn en SIERRA NORTE 2</v>
      </c>
      <c r="D129" s="12"/>
      <c r="E129" s="74">
        <f>BAJIO16643561!I131</f>
        <v>0</v>
      </c>
      <c r="F129" s="124">
        <f>BAJIO16643561!H131</f>
        <v>0</v>
      </c>
      <c r="G129" s="13">
        <f t="shared" si="14"/>
        <v>0</v>
      </c>
      <c r="H129" s="13">
        <f t="shared" si="13"/>
        <v>0</v>
      </c>
      <c r="I129" s="79">
        <f>BAJIO16643561!D131</f>
        <v>0</v>
      </c>
      <c r="J129" s="13">
        <f t="shared" si="15"/>
        <v>2338.5086206896553</v>
      </c>
      <c r="K129" s="13">
        <f t="shared" si="9"/>
        <v>374.16137931034484</v>
      </c>
      <c r="L129" s="13">
        <f>BAJIO16643561!C131</f>
        <v>2712.67</v>
      </c>
      <c r="M129" s="79">
        <f t="shared" si="10"/>
        <v>104852.43000000004</v>
      </c>
      <c r="N129" s="14"/>
    </row>
    <row r="130" spans="1:14" x14ac:dyDescent="0.25">
      <c r="A130" s="11">
        <f>BAJIO16643561!A132</f>
        <v>45196</v>
      </c>
      <c r="B130" s="12"/>
      <c r="C130" s="12" t="str">
        <f>BAJIO16643561!B132</f>
        <v xml:space="preserve">KASE SOLUCIONES INTEGRALES   Concepto del Pago: F 3007 </v>
      </c>
      <c r="D130" s="12"/>
      <c r="E130" s="74">
        <f>BAJIO16643561!I132</f>
        <v>0</v>
      </c>
      <c r="F130" s="124">
        <f>BAJIO16643561!H132</f>
        <v>0</v>
      </c>
      <c r="G130" s="13">
        <f t="shared" si="14"/>
        <v>0</v>
      </c>
      <c r="H130" s="13">
        <f t="shared" si="13"/>
        <v>0</v>
      </c>
      <c r="I130" s="79">
        <f>BAJIO16643561!D132</f>
        <v>0</v>
      </c>
      <c r="J130" s="13">
        <f t="shared" si="15"/>
        <v>16400</v>
      </c>
      <c r="K130" s="13">
        <f t="shared" si="9"/>
        <v>2624</v>
      </c>
      <c r="L130" s="13">
        <f>BAJIO16643561!C132</f>
        <v>19024</v>
      </c>
      <c r="M130" s="79">
        <f t="shared" si="10"/>
        <v>85828.430000000037</v>
      </c>
      <c r="N130" s="14"/>
    </row>
    <row r="131" spans="1:14" x14ac:dyDescent="0.25">
      <c r="A131" s="11">
        <f>BAJIO16643561!A133</f>
        <v>45196</v>
      </c>
      <c r="B131" s="12"/>
      <c r="C131" s="12" t="str">
        <f>BAJIO16643561!B133</f>
        <v xml:space="preserve">OPERADORA DE RELLENOS SANITARI Concepto del Pago: F11740 </v>
      </c>
      <c r="D131" s="12"/>
      <c r="E131" s="74">
        <f>BAJIO16643561!I133</f>
        <v>0</v>
      </c>
      <c r="F131" s="124">
        <f>BAJIO16643561!H133</f>
        <v>0</v>
      </c>
      <c r="G131" s="13">
        <f t="shared" si="14"/>
        <v>0</v>
      </c>
      <c r="H131" s="13">
        <f t="shared" si="13"/>
        <v>0</v>
      </c>
      <c r="I131" s="79">
        <f>BAJIO16643561!D133</f>
        <v>0</v>
      </c>
      <c r="J131" s="13">
        <f t="shared" si="15"/>
        <v>35224</v>
      </c>
      <c r="K131" s="13">
        <f t="shared" si="9"/>
        <v>5635.84</v>
      </c>
      <c r="L131" s="13">
        <f>BAJIO16643561!C133</f>
        <v>40859.839999999997</v>
      </c>
      <c r="M131" s="79">
        <f t="shared" si="10"/>
        <v>44968.59000000004</v>
      </c>
      <c r="N131" s="14"/>
    </row>
    <row r="132" spans="1:14" x14ac:dyDescent="0.25">
      <c r="A132" s="11">
        <f>BAJIO16643561!A134</f>
        <v>45196</v>
      </c>
      <c r="B132" s="12"/>
      <c r="C132" s="12" t="str">
        <f>BAJIO16643561!B134</f>
        <v>GASOLINERA LAS PALMAS SA DE CV Concepto del Pago: FACTURA</v>
      </c>
      <c r="D132" s="12"/>
      <c r="E132" s="74">
        <f>BAJIO16643561!I134</f>
        <v>0</v>
      </c>
      <c r="F132" s="124">
        <f>BAJIO16643561!H134</f>
        <v>0</v>
      </c>
      <c r="G132" s="13">
        <f t="shared" si="14"/>
        <v>0</v>
      </c>
      <c r="H132" s="13">
        <f t="shared" si="13"/>
        <v>0</v>
      </c>
      <c r="I132" s="79">
        <f>BAJIO16643561!D134</f>
        <v>0</v>
      </c>
      <c r="J132" s="13">
        <f t="shared" si="15"/>
        <v>2586.2068965517242</v>
      </c>
      <c r="K132" s="13">
        <f t="shared" ref="K132:K195" si="16">J132*0.16</f>
        <v>413.79310344827587</v>
      </c>
      <c r="L132" s="13">
        <f>BAJIO16643561!C134</f>
        <v>3000</v>
      </c>
      <c r="M132" s="79">
        <f t="shared" si="10"/>
        <v>41968.59000000004</v>
      </c>
      <c r="N132" s="14"/>
    </row>
    <row r="133" spans="1:14" x14ac:dyDescent="0.25">
      <c r="A133" s="11">
        <f>BAJIO16643561!A135</f>
        <v>45196</v>
      </c>
      <c r="B133" s="12"/>
      <c r="C133" s="12" t="str">
        <f>BAJIO16643561!B135</f>
        <v>SISFLEX, SA DE CV Concepto del Pago: 6323 6348 6364</v>
      </c>
      <c r="D133" s="12"/>
      <c r="E133" s="74" t="e">
        <f>BAJIO16643561!#REF!</f>
        <v>#REF!</v>
      </c>
      <c r="F133" s="124" t="e">
        <f>BAJIO16643561!#REF!</f>
        <v>#REF!</v>
      </c>
      <c r="G133" s="13">
        <f t="shared" si="14"/>
        <v>10500</v>
      </c>
      <c r="H133" s="13">
        <f t="shared" si="13"/>
        <v>1680</v>
      </c>
      <c r="I133" s="79">
        <f>BAJIO16643561!D135</f>
        <v>12180</v>
      </c>
      <c r="J133" s="13">
        <f t="shared" si="15"/>
        <v>0</v>
      </c>
      <c r="K133" s="13">
        <f t="shared" si="16"/>
        <v>0</v>
      </c>
      <c r="L133" s="13">
        <f>BAJIO16643561!C135</f>
        <v>0</v>
      </c>
      <c r="M133" s="79">
        <f t="shared" ref="M133:M196" si="17">M132+I133-L133</f>
        <v>54148.59000000004</v>
      </c>
      <c r="N133" s="14"/>
    </row>
    <row r="134" spans="1:14" x14ac:dyDescent="0.25">
      <c r="A134" s="11">
        <f>BAJIO16643561!A136</f>
        <v>45197</v>
      </c>
      <c r="B134" s="12"/>
      <c r="C134" s="12" t="str">
        <f>BAJIO16643561!B136</f>
        <v>Compra - Disposicion por POS por (1,362.07) mxn en TRACTO REF ALLENDE GPE</v>
      </c>
      <c r="D134" s="12"/>
      <c r="E134" s="74">
        <f>BAJIO16643561!I136</f>
        <v>0</v>
      </c>
      <c r="F134" s="124">
        <f>BAJIO16643561!H136</f>
        <v>0</v>
      </c>
      <c r="G134" s="13">
        <f t="shared" si="14"/>
        <v>0</v>
      </c>
      <c r="H134" s="13">
        <f t="shared" si="13"/>
        <v>0</v>
      </c>
      <c r="I134" s="79">
        <f>BAJIO16643561!D136</f>
        <v>0</v>
      </c>
      <c r="J134" s="13">
        <f t="shared" si="15"/>
        <v>1174.1982758620691</v>
      </c>
      <c r="K134" s="13">
        <f t="shared" si="16"/>
        <v>187.87172413793107</v>
      </c>
      <c r="L134" s="13">
        <f>BAJIO16643561!C136</f>
        <v>1362.07</v>
      </c>
      <c r="M134" s="79">
        <f t="shared" si="17"/>
        <v>52786.52000000004</v>
      </c>
      <c r="N134" s="14"/>
    </row>
    <row r="135" spans="1:14" x14ac:dyDescent="0.25">
      <c r="A135" s="11">
        <f>BAJIO16643561!A137</f>
        <v>45197</v>
      </c>
      <c r="B135" s="12"/>
      <c r="C135" s="12" t="str">
        <f>BAJIO16643561!B137</f>
        <v>Compra - Disposicion por POS por (4,792.85) mxn en JOMAR GP2</v>
      </c>
      <c r="D135" s="12"/>
      <c r="E135" s="74">
        <f>BAJIO16643561!I137</f>
        <v>0</v>
      </c>
      <c r="F135" s="124">
        <f>BAJIO16643561!H137</f>
        <v>0</v>
      </c>
      <c r="G135" s="13">
        <f t="shared" si="14"/>
        <v>0</v>
      </c>
      <c r="H135" s="13">
        <f t="shared" si="13"/>
        <v>0</v>
      </c>
      <c r="I135" s="79">
        <f>BAJIO16643561!D137</f>
        <v>0</v>
      </c>
      <c r="J135" s="13">
        <f t="shared" si="15"/>
        <v>4131.7672413793107</v>
      </c>
      <c r="K135" s="13">
        <f t="shared" si="16"/>
        <v>661.08275862068967</v>
      </c>
      <c r="L135" s="13">
        <f>BAJIO16643561!C137</f>
        <v>4792.8500000000004</v>
      </c>
      <c r="M135" s="79">
        <f t="shared" si="17"/>
        <v>47993.670000000042</v>
      </c>
      <c r="N135" s="14"/>
    </row>
    <row r="136" spans="1:14" x14ac:dyDescent="0.25">
      <c r="A136" s="11">
        <f>BAJIO16643561!A138</f>
        <v>45197</v>
      </c>
      <c r="B136" s="12"/>
      <c r="C136" s="12" t="str">
        <f>BAJIO16643561!B138</f>
        <v>GASNGO MEXICO SA DE CV</v>
      </c>
      <c r="D136" s="12"/>
      <c r="E136" s="74">
        <f>BAJIO16643561!I138</f>
        <v>0</v>
      </c>
      <c r="F136" s="124">
        <f>BAJIO16643561!H138</f>
        <v>0</v>
      </c>
      <c r="G136" s="13">
        <f t="shared" si="14"/>
        <v>0</v>
      </c>
      <c r="H136" s="13">
        <f t="shared" si="13"/>
        <v>0</v>
      </c>
      <c r="I136" s="79">
        <f>BAJIO16643561!D138</f>
        <v>0</v>
      </c>
      <c r="J136" s="13">
        <f t="shared" si="15"/>
        <v>17241.37931034483</v>
      </c>
      <c r="K136" s="13">
        <f t="shared" si="16"/>
        <v>2758.620689655173</v>
      </c>
      <c r="L136" s="13">
        <f>BAJIO16643561!C138</f>
        <v>20000</v>
      </c>
      <c r="M136" s="79">
        <f t="shared" si="17"/>
        <v>27993.670000000042</v>
      </c>
      <c r="N136" s="14"/>
    </row>
    <row r="137" spans="1:14" x14ac:dyDescent="0.25">
      <c r="A137" s="11">
        <f>BAJIO16643561!A139</f>
        <v>45197</v>
      </c>
      <c r="B137" s="12"/>
      <c r="C137" s="12" t="str">
        <f>[1]FEBRERO!C87</f>
        <v>BACHOCO SA DE CV   Concepto del Pago: 1500114055</v>
      </c>
      <c r="D137" s="12"/>
      <c r="E137" s="74">
        <f>BAJIO16643561!I139</f>
        <v>0</v>
      </c>
      <c r="F137" s="124">
        <f>BAJIO16643561!H139</f>
        <v>0</v>
      </c>
      <c r="G137" s="13">
        <f t="shared" si="14"/>
        <v>18965.517241379312</v>
      </c>
      <c r="H137" s="13">
        <f t="shared" si="13"/>
        <v>3034.4827586206898</v>
      </c>
      <c r="I137" s="79">
        <f>BAJIO16643561!D139</f>
        <v>22000</v>
      </c>
      <c r="J137" s="13">
        <f t="shared" si="15"/>
        <v>0</v>
      </c>
      <c r="K137" s="13">
        <f t="shared" si="16"/>
        <v>0</v>
      </c>
      <c r="L137" s="13">
        <f>BAJIO16643561!C139</f>
        <v>0</v>
      </c>
      <c r="M137" s="79">
        <f t="shared" si="17"/>
        <v>49993.670000000042</v>
      </c>
      <c r="N137" s="14"/>
    </row>
    <row r="138" spans="1:14" ht="30" x14ac:dyDescent="0.25">
      <c r="A138" s="11">
        <f>BAJIO16643561!A140</f>
        <v>45197</v>
      </c>
      <c r="B138" s="12"/>
      <c r="C138" s="12" t="str">
        <f>BAJIO16643561!B140</f>
        <v>INTEGRADORA DE INSUMOS DEL NORESTE S.A  Concepto del Pago: Transferencia de INTEGRADORA DE INSUMOS</v>
      </c>
      <c r="D138" s="12"/>
      <c r="E138" s="74" t="str">
        <f>BAJIO16643561!I135</f>
        <v>F6323-F6348-F6364</v>
      </c>
      <c r="F138" s="124" t="str">
        <f>BAJIO16643561!H135</f>
        <v>PUE</v>
      </c>
      <c r="G138" s="13">
        <f t="shared" si="14"/>
        <v>3255.0000000000005</v>
      </c>
      <c r="H138" s="13">
        <f t="shared" si="13"/>
        <v>520.80000000000007</v>
      </c>
      <c r="I138" s="79">
        <f>BAJIO16643561!D140</f>
        <v>3775.8</v>
      </c>
      <c r="J138" s="13">
        <f t="shared" si="15"/>
        <v>0</v>
      </c>
      <c r="K138" s="13">
        <f t="shared" si="16"/>
        <v>0</v>
      </c>
      <c r="L138" s="13">
        <f>BAJIO16643561!C140</f>
        <v>0</v>
      </c>
      <c r="M138" s="79">
        <f t="shared" si="17"/>
        <v>53769.470000000045</v>
      </c>
      <c r="N138" s="14"/>
    </row>
    <row r="139" spans="1:14" ht="30" x14ac:dyDescent="0.25">
      <c r="A139" s="11">
        <f>BAJIO16643561!A141</f>
        <v>45197</v>
      </c>
      <c r="B139" s="12"/>
      <c r="C139" s="12" t="str">
        <f>BAJIO16643561!B141</f>
        <v>INST TECNOLOGICO Y D E ESTUDIOS SUPERIOR Concepto del Pago: ITESM 6000068066</v>
      </c>
      <c r="D139" s="12"/>
      <c r="E139" s="74" t="str">
        <f>BAJIO16643561!I141</f>
        <v>F6289-F6380-F6448</v>
      </c>
      <c r="F139" s="124">
        <f>BAJIO16643561!H141</f>
        <v>2852</v>
      </c>
      <c r="G139" s="13">
        <f t="shared" si="14"/>
        <v>150000</v>
      </c>
      <c r="H139" s="13">
        <f t="shared" si="13"/>
        <v>24000</v>
      </c>
      <c r="I139" s="79">
        <f>BAJIO16643561!D141</f>
        <v>174000</v>
      </c>
      <c r="J139" s="13">
        <f t="shared" si="15"/>
        <v>0</v>
      </c>
      <c r="K139" s="13">
        <f t="shared" si="16"/>
        <v>0</v>
      </c>
      <c r="L139" s="13">
        <f>BAJIO16643561!C141</f>
        <v>0</v>
      </c>
      <c r="M139" s="79">
        <f t="shared" si="17"/>
        <v>227769.47000000003</v>
      </c>
      <c r="N139" s="14"/>
    </row>
    <row r="140" spans="1:14" x14ac:dyDescent="0.25">
      <c r="A140" s="11">
        <f>BAJIO16643561!A142</f>
        <v>45197</v>
      </c>
      <c r="B140" s="12"/>
      <c r="C140" s="12" t="str">
        <f>BAJIO16643561!B142</f>
        <v>LOGISTICA AGROINDUSTRIAL Y COMERCIAL DEL Concepto del Pago: TRANSFERENCIA DE FONDOS</v>
      </c>
      <c r="D140" s="12"/>
      <c r="E140" s="74" t="str">
        <f>BAJIO16643561!I142</f>
        <v>F6526</v>
      </c>
      <c r="F140" s="124">
        <f>BAJIO16643561!H142</f>
        <v>2853</v>
      </c>
      <c r="G140" s="13">
        <f t="shared" si="14"/>
        <v>3255.0000000000005</v>
      </c>
      <c r="H140" s="13">
        <f t="shared" si="13"/>
        <v>520.80000000000007</v>
      </c>
      <c r="I140" s="79">
        <f>BAJIO16643561!D142</f>
        <v>3775.8</v>
      </c>
      <c r="J140" s="13">
        <f t="shared" si="15"/>
        <v>0</v>
      </c>
      <c r="K140" s="13">
        <f t="shared" si="16"/>
        <v>0</v>
      </c>
      <c r="L140" s="13">
        <f>BAJIO16643561!C142</f>
        <v>0</v>
      </c>
      <c r="M140" s="79">
        <f t="shared" si="17"/>
        <v>231545.27000000002</v>
      </c>
      <c r="N140" s="14"/>
    </row>
    <row r="141" spans="1:14" x14ac:dyDescent="0.25">
      <c r="A141" s="11">
        <f>BAJIO16643561!A143</f>
        <v>45197</v>
      </c>
      <c r="B141" s="12"/>
      <c r="C141" s="12" t="str">
        <f>BAJIO16643561!B143</f>
        <v>RAGASA INDUSTRIAS SA DE CV  Concepto del Pago: 201973</v>
      </c>
      <c r="D141" s="12"/>
      <c r="E141" s="74" t="str">
        <f>BAJIO16643561!I143</f>
        <v>F6281-F6284</v>
      </c>
      <c r="F141" s="124">
        <f>BAJIO16643561!H143</f>
        <v>2854</v>
      </c>
      <c r="G141" s="13">
        <f t="shared" si="14"/>
        <v>28400.000000000004</v>
      </c>
      <c r="H141" s="13">
        <f t="shared" si="13"/>
        <v>4544.0000000000009</v>
      </c>
      <c r="I141" s="79">
        <f>BAJIO16643561!D143</f>
        <v>32944</v>
      </c>
      <c r="J141" s="13">
        <f t="shared" si="15"/>
        <v>0</v>
      </c>
      <c r="K141" s="13">
        <f t="shared" si="16"/>
        <v>0</v>
      </c>
      <c r="L141" s="13">
        <f>BAJIO16643561!C143</f>
        <v>0</v>
      </c>
      <c r="M141" s="79">
        <f t="shared" si="17"/>
        <v>264489.27</v>
      </c>
      <c r="N141" s="14"/>
    </row>
    <row r="142" spans="1:14" x14ac:dyDescent="0.25">
      <c r="A142" s="11">
        <f>BAJIO16643561!A144</f>
        <v>45197</v>
      </c>
      <c r="B142" s="12"/>
      <c r="C142" s="12" t="str">
        <f>BAJIO16643561!B144</f>
        <v>I.N.G.E.T.E.K.N.O.S. ESTRUCTURALES SA D Concepto del Pago: ABONO A CUENTA DE CH</v>
      </c>
      <c r="D142" s="12"/>
      <c r="E142" s="74" t="str">
        <f>BAJIO16643561!I144</f>
        <v>F6505-F6522</v>
      </c>
      <c r="F142" s="124">
        <f>BAJIO16643561!H144</f>
        <v>2855</v>
      </c>
      <c r="G142" s="13">
        <f t="shared" si="14"/>
        <v>7000.0000000000009</v>
      </c>
      <c r="H142" s="13">
        <f t="shared" si="13"/>
        <v>1120.0000000000002</v>
      </c>
      <c r="I142" s="79">
        <f>BAJIO16643561!D144</f>
        <v>8120</v>
      </c>
      <c r="J142" s="13">
        <f t="shared" si="15"/>
        <v>0</v>
      </c>
      <c r="K142" s="13">
        <f t="shared" si="16"/>
        <v>0</v>
      </c>
      <c r="L142" s="13">
        <f>BAJIO16643561!C144</f>
        <v>0</v>
      </c>
      <c r="M142" s="79">
        <f t="shared" si="17"/>
        <v>272609.27</v>
      </c>
      <c r="N142" s="14"/>
    </row>
    <row r="143" spans="1:14" x14ac:dyDescent="0.25">
      <c r="A143" s="11">
        <f>BAJIO16643561!A145</f>
        <v>45197</v>
      </c>
      <c r="B143" s="12"/>
      <c r="C143" s="12" t="str">
        <f>BAJIO16643561!B145</f>
        <v>PACCAR FINANCIAL MEXICO S A DE C Concepto del Pago: PFMOL20230928041</v>
      </c>
      <c r="D143" s="12"/>
      <c r="E143" s="74">
        <f>BAJIO16643561!I145</f>
        <v>0</v>
      </c>
      <c r="F143" s="124">
        <f>BAJIO16643561!H145</f>
        <v>0</v>
      </c>
      <c r="G143" s="13">
        <f t="shared" si="14"/>
        <v>24120.689655172417</v>
      </c>
      <c r="H143" s="13">
        <f t="shared" si="13"/>
        <v>3859.310344827587</v>
      </c>
      <c r="I143" s="79">
        <f>BAJIO16643561!D145</f>
        <v>27980</v>
      </c>
      <c r="J143" s="13">
        <f t="shared" si="15"/>
        <v>0</v>
      </c>
      <c r="K143" s="13">
        <f t="shared" si="16"/>
        <v>0</v>
      </c>
      <c r="L143" s="13">
        <f>BAJIO16643561!C145</f>
        <v>0</v>
      </c>
      <c r="M143" s="79">
        <f t="shared" si="17"/>
        <v>300589.27</v>
      </c>
      <c r="N143" s="14"/>
    </row>
    <row r="144" spans="1:14" x14ac:dyDescent="0.25">
      <c r="A144" s="11">
        <f>BAJIO16643561!A146</f>
        <v>45197</v>
      </c>
      <c r="B144" s="12"/>
      <c r="C144" s="12" t="str">
        <f>BAJIO16643561!B146</f>
        <v>BRIDGESTONE NEUMATICOS DE MONTERRE Concepto del Pago: BRIDGESTONE NEUMATICOS DE MONTERREY SA D</v>
      </c>
      <c r="D144" s="12"/>
      <c r="E144" s="74" t="str">
        <f>BAJIO16643561!I146</f>
        <v>F6205</v>
      </c>
      <c r="F144" s="124">
        <f>BAJIO16643561!H146</f>
        <v>2859</v>
      </c>
      <c r="G144" s="13">
        <f t="shared" si="14"/>
        <v>135000</v>
      </c>
      <c r="H144" s="13">
        <f t="shared" si="13"/>
        <v>21600</v>
      </c>
      <c r="I144" s="79">
        <f>BAJIO16643561!D146</f>
        <v>156600</v>
      </c>
      <c r="J144" s="13">
        <f t="shared" si="15"/>
        <v>0</v>
      </c>
      <c r="K144" s="13">
        <f t="shared" si="16"/>
        <v>0</v>
      </c>
      <c r="L144" s="13">
        <f>BAJIO16643561!C146</f>
        <v>0</v>
      </c>
      <c r="M144" s="79">
        <f t="shared" si="17"/>
        <v>457189.27</v>
      </c>
      <c r="N144" s="14"/>
    </row>
    <row r="145" spans="1:14" x14ac:dyDescent="0.25">
      <c r="A145" s="11">
        <f>BAJIO16643561!A147</f>
        <v>45198</v>
      </c>
      <c r="B145" s="12"/>
      <c r="C145" s="12" t="str">
        <f>BAJIO16643561!B147</f>
        <v> PACCAR FINANCIAL MEXICO SA DE Concepto del Pago: 020200119708</v>
      </c>
      <c r="D145" s="12"/>
      <c r="E145" s="74">
        <f>BAJIO16643561!I147</f>
        <v>0</v>
      </c>
      <c r="F145" s="124">
        <f>BAJIO16643561!H147</f>
        <v>0</v>
      </c>
      <c r="G145" s="13">
        <f t="shared" si="14"/>
        <v>0</v>
      </c>
      <c r="H145" s="13">
        <f t="shared" si="13"/>
        <v>0</v>
      </c>
      <c r="I145" s="79">
        <f>BAJIO16643561!D147</f>
        <v>0</v>
      </c>
      <c r="J145" s="13">
        <f t="shared" si="15"/>
        <v>54122.801724137935</v>
      </c>
      <c r="K145" s="13">
        <f t="shared" si="16"/>
        <v>8659.6482758620696</v>
      </c>
      <c r="L145" s="13">
        <f>BAJIO16643561!C147</f>
        <v>62782.45</v>
      </c>
      <c r="M145" s="79">
        <f t="shared" si="17"/>
        <v>394406.82</v>
      </c>
      <c r="N145" s="14"/>
    </row>
    <row r="146" spans="1:14" x14ac:dyDescent="0.25">
      <c r="A146" s="11">
        <f>BAJIO16643561!A148</f>
        <v>45198</v>
      </c>
      <c r="B146" s="12"/>
      <c r="C146" s="12" t="str">
        <f>BAJIO16643561!B148</f>
        <v> PACCAR FINANCIAL MEXICO SA DE Concepto del Pago: 020200119708</v>
      </c>
      <c r="D146" s="12"/>
      <c r="E146" s="74">
        <f>BAJIO16643561!I148</f>
        <v>0</v>
      </c>
      <c r="F146" s="124">
        <f>BAJIO16643561!H148</f>
        <v>0</v>
      </c>
      <c r="G146" s="13">
        <f t="shared" si="14"/>
        <v>54122.801724137935</v>
      </c>
      <c r="H146" s="13">
        <f t="shared" si="13"/>
        <v>8659.6482758620696</v>
      </c>
      <c r="I146" s="79">
        <f>BAJIO16643561!D148</f>
        <v>62782.45</v>
      </c>
      <c r="J146" s="13">
        <f t="shared" si="15"/>
        <v>0</v>
      </c>
      <c r="K146" s="13">
        <f t="shared" si="16"/>
        <v>0</v>
      </c>
      <c r="L146" s="13">
        <f>BAJIO16643561!C148</f>
        <v>0</v>
      </c>
      <c r="M146" s="79">
        <f t="shared" si="17"/>
        <v>457189.27</v>
      </c>
      <c r="N146" s="14"/>
    </row>
    <row r="147" spans="1:14" x14ac:dyDescent="0.25">
      <c r="A147" s="11">
        <f>BAJIO16643561!A149</f>
        <v>45198</v>
      </c>
      <c r="B147" s="12"/>
      <c r="C147" s="12" t="str">
        <f>BAJIO16643561!B149</f>
        <v>PACCAR FINANCIAL MEXICO SA DE Concepto del Pago: 0202001197088</v>
      </c>
      <c r="D147" s="12"/>
      <c r="E147" s="74">
        <f>BAJIO16643561!I149</f>
        <v>0</v>
      </c>
      <c r="F147" s="124">
        <f>BAJIO16643561!H149</f>
        <v>0</v>
      </c>
      <c r="G147" s="13">
        <f t="shared" si="14"/>
        <v>0</v>
      </c>
      <c r="H147" s="13">
        <f t="shared" si="13"/>
        <v>0</v>
      </c>
      <c r="I147" s="79">
        <f>BAJIO16643561!D149</f>
        <v>0</v>
      </c>
      <c r="J147" s="13">
        <f t="shared" si="15"/>
        <v>54122.801724137935</v>
      </c>
      <c r="K147" s="13">
        <f t="shared" si="16"/>
        <v>8659.6482758620696</v>
      </c>
      <c r="L147" s="13">
        <f>BAJIO16643561!C149</f>
        <v>62782.45</v>
      </c>
      <c r="M147" s="79">
        <f t="shared" si="17"/>
        <v>394406.82</v>
      </c>
      <c r="N147" s="14"/>
    </row>
    <row r="148" spans="1:14" x14ac:dyDescent="0.25">
      <c r="A148" s="11">
        <f>BAJIO16643561!A150</f>
        <v>45198</v>
      </c>
      <c r="B148" s="12"/>
      <c r="C148" s="12" t="str">
        <f>BAJIO16643561!B150</f>
        <v>PACCAR FINANCIAL MEXICO SA DE Concepto del Pago: 0202001197088</v>
      </c>
      <c r="D148" s="12"/>
      <c r="E148" s="74">
        <f>BAJIO16643561!I150</f>
        <v>0</v>
      </c>
      <c r="F148" s="124">
        <f>BAJIO16643561!H150</f>
        <v>0</v>
      </c>
      <c r="G148" s="13">
        <f t="shared" si="14"/>
        <v>54122.801724137935</v>
      </c>
      <c r="H148" s="13">
        <f t="shared" ref="H148:H211" si="18">G148*0.16</f>
        <v>8659.6482758620696</v>
      </c>
      <c r="I148" s="79">
        <f>BAJIO16643561!D150</f>
        <v>62782.45</v>
      </c>
      <c r="J148" s="13">
        <f t="shared" si="15"/>
        <v>0</v>
      </c>
      <c r="K148" s="13">
        <f t="shared" si="16"/>
        <v>0</v>
      </c>
      <c r="L148" s="13">
        <f>BAJIO16643561!C150</f>
        <v>0</v>
      </c>
      <c r="M148" s="79">
        <f t="shared" si="17"/>
        <v>457189.27</v>
      </c>
      <c r="N148" s="14"/>
    </row>
    <row r="149" spans="1:14" x14ac:dyDescent="0.25">
      <c r="A149" s="11">
        <f>BAJIO16643561!A151</f>
        <v>45198</v>
      </c>
      <c r="B149" s="12"/>
      <c r="C149" s="12" t="str">
        <f>BAJIO16643561!B151</f>
        <v>VALVULAS DE CALIDAD DE MONTERREY SA DE C Concepto del Pago: PAGO FACTURA 6465</v>
      </c>
      <c r="D149" s="12"/>
      <c r="E149" s="74" t="str">
        <f>BAJIO16643561!I151</f>
        <v>F6465</v>
      </c>
      <c r="F149" s="124">
        <f>BAJIO16643561!H151</f>
        <v>2860</v>
      </c>
      <c r="G149" s="13">
        <f t="shared" si="14"/>
        <v>2992.5000000000005</v>
      </c>
      <c r="H149" s="13">
        <f t="shared" si="18"/>
        <v>478.80000000000007</v>
      </c>
      <c r="I149" s="79">
        <f>BAJIO16643561!D151</f>
        <v>3471.3</v>
      </c>
      <c r="J149" s="13">
        <f t="shared" si="15"/>
        <v>0</v>
      </c>
      <c r="K149" s="13">
        <f t="shared" si="16"/>
        <v>0</v>
      </c>
      <c r="L149" s="13">
        <f>BAJIO16643561!C151</f>
        <v>0</v>
      </c>
      <c r="M149" s="79">
        <f t="shared" si="17"/>
        <v>460660.57</v>
      </c>
      <c r="N149" s="14"/>
    </row>
    <row r="150" spans="1:14" x14ac:dyDescent="0.25">
      <c r="A150" s="11">
        <f>BAJIO16643561!A152</f>
        <v>45198</v>
      </c>
      <c r="B150" s="12"/>
      <c r="C150" s="12" t="str">
        <f>BAJIO16643561!B152</f>
        <v xml:space="preserve">PLANOS Y PROYECTOS DELCO Concepto del Pago: LIQ DE FACT </v>
      </c>
      <c r="D150" s="12"/>
      <c r="E150" s="74">
        <f>BAJIO16643561!I152</f>
        <v>0</v>
      </c>
      <c r="F150" s="124">
        <f>BAJIO16643561!H152</f>
        <v>0</v>
      </c>
      <c r="G150" s="13">
        <f t="shared" si="14"/>
        <v>0</v>
      </c>
      <c r="H150" s="13">
        <f t="shared" si="18"/>
        <v>0</v>
      </c>
      <c r="I150" s="79">
        <f>BAJIO16643561!D152</f>
        <v>0</v>
      </c>
      <c r="J150" s="13">
        <f t="shared" si="15"/>
        <v>47413.793103448283</v>
      </c>
      <c r="K150" s="13">
        <f t="shared" si="16"/>
        <v>7586.2068965517255</v>
      </c>
      <c r="L150" s="13">
        <f>BAJIO16643561!C152</f>
        <v>55000</v>
      </c>
      <c r="M150" s="79">
        <f t="shared" si="17"/>
        <v>405660.57</v>
      </c>
      <c r="N150" s="14"/>
    </row>
    <row r="151" spans="1:14" x14ac:dyDescent="0.25">
      <c r="A151" s="11">
        <f>BAJIO16643561!A153</f>
        <v>45198</v>
      </c>
      <c r="B151" s="12"/>
      <c r="C151" s="12" t="str">
        <f>BAJIO16643561!B153</f>
        <v>SERVICIOS DE AGUA Y DRENAJE DE Concepto del Pago: NIS 6059770</v>
      </c>
      <c r="D151" s="12"/>
      <c r="E151" s="74">
        <f>BAJIO16643561!I154</f>
        <v>0</v>
      </c>
      <c r="F151" s="124">
        <f>BAJIO16643561!H153</f>
        <v>0</v>
      </c>
      <c r="G151" s="13">
        <f t="shared" si="14"/>
        <v>0</v>
      </c>
      <c r="H151" s="13">
        <f t="shared" si="18"/>
        <v>0</v>
      </c>
      <c r="I151" s="79">
        <f>BAJIO16643561!D153</f>
        <v>0</v>
      </c>
      <c r="J151" s="13">
        <f t="shared" si="15"/>
        <v>129310.34482758622</v>
      </c>
      <c r="K151" s="13">
        <f t="shared" si="16"/>
        <v>20689.655172413793</v>
      </c>
      <c r="L151" s="13">
        <f>BAJIO16643561!C153</f>
        <v>150000</v>
      </c>
      <c r="M151" s="79">
        <f t="shared" si="17"/>
        <v>255660.57</v>
      </c>
      <c r="N151" s="14"/>
    </row>
    <row r="152" spans="1:14" x14ac:dyDescent="0.25">
      <c r="A152" s="11">
        <f>BAJIO16643561!A154</f>
        <v>45198</v>
      </c>
      <c r="B152" s="12"/>
      <c r="C152" s="12" t="str">
        <f>BAJIO16643561!B154</f>
        <v xml:space="preserve">PACCAR FINANCIAL MEXICO SA DE Concepto del Pago: 0202001197088 </v>
      </c>
      <c r="D152" s="12"/>
      <c r="E152" s="74" t="e">
        <f>BAJIO16643561!#REF!</f>
        <v>#REF!</v>
      </c>
      <c r="F152" s="124">
        <f>BAJIO16643561!H154</f>
        <v>0</v>
      </c>
      <c r="G152" s="13">
        <f t="shared" si="14"/>
        <v>0</v>
      </c>
      <c r="H152" s="13">
        <f t="shared" si="18"/>
        <v>0</v>
      </c>
      <c r="I152" s="79">
        <f>BAJIO16643561!D154</f>
        <v>0</v>
      </c>
      <c r="J152" s="13">
        <f t="shared" si="15"/>
        <v>54122.801724137935</v>
      </c>
      <c r="K152" s="13">
        <f t="shared" si="16"/>
        <v>8659.6482758620696</v>
      </c>
      <c r="L152" s="13">
        <f>BAJIO16643561!C154</f>
        <v>62782.45</v>
      </c>
      <c r="M152" s="79">
        <f t="shared" si="17"/>
        <v>192878.12</v>
      </c>
      <c r="N152" s="14"/>
    </row>
    <row r="153" spans="1:14" x14ac:dyDescent="0.25">
      <c r="A153" s="11">
        <f>BAJIO16643561!A155</f>
        <v>45198</v>
      </c>
      <c r="B153" s="12"/>
      <c r="C153" s="12" t="str">
        <f>BAJIO16643561!B155</f>
        <v>OPERADORA DE RELLENOS SANITARI Concepto del Pago: F 11747</v>
      </c>
      <c r="D153" s="12"/>
      <c r="E153" s="74">
        <f>BAJIO16643561!I155</f>
        <v>0</v>
      </c>
      <c r="F153" s="124">
        <f>BAJIO16643561!H155</f>
        <v>0</v>
      </c>
      <c r="G153" s="13">
        <f t="shared" si="14"/>
        <v>0</v>
      </c>
      <c r="H153" s="13">
        <f t="shared" si="18"/>
        <v>0</v>
      </c>
      <c r="I153" s="79">
        <f>BAJIO16643561!D155</f>
        <v>0</v>
      </c>
      <c r="J153" s="13">
        <f t="shared" si="15"/>
        <v>20905.75</v>
      </c>
      <c r="K153" s="13">
        <f t="shared" si="16"/>
        <v>3344.92</v>
      </c>
      <c r="L153" s="13">
        <f>BAJIO16643561!C155</f>
        <v>24250.67</v>
      </c>
      <c r="M153" s="79">
        <f t="shared" si="17"/>
        <v>168627.45</v>
      </c>
      <c r="N153" s="14"/>
    </row>
    <row r="154" spans="1:14" x14ac:dyDescent="0.25">
      <c r="A154" s="11">
        <f>BAJIO16643561!A156</f>
        <v>45198</v>
      </c>
      <c r="B154" s="12"/>
      <c r="C154" s="12" t="str">
        <f>BAJIO16643561!B156</f>
        <v>JOSE RAFAEL DEVEZA MENDEZ Concepto del Pago: DEVOLUCION DE PRESTAMO</v>
      </c>
      <c r="D154" s="12"/>
      <c r="E154" s="74">
        <f>BAJIO16643561!I156</f>
        <v>0</v>
      </c>
      <c r="F154" s="124">
        <f>BAJIO16643561!H156</f>
        <v>0</v>
      </c>
      <c r="G154" s="13">
        <f t="shared" si="14"/>
        <v>0</v>
      </c>
      <c r="H154" s="13">
        <f t="shared" si="18"/>
        <v>0</v>
      </c>
      <c r="I154" s="79">
        <f>BAJIO16643561!D156</f>
        <v>0</v>
      </c>
      <c r="J154" s="13">
        <f t="shared" si="15"/>
        <v>43103.448275862072</v>
      </c>
      <c r="K154" s="13">
        <f t="shared" si="16"/>
        <v>6896.5517241379321</v>
      </c>
      <c r="L154" s="13">
        <f>BAJIO16643561!C156</f>
        <v>50000</v>
      </c>
      <c r="M154" s="79">
        <f t="shared" si="17"/>
        <v>118627.45000000001</v>
      </c>
      <c r="N154" s="14"/>
    </row>
    <row r="155" spans="1:14" x14ac:dyDescent="0.25">
      <c r="A155" s="11">
        <f>BAJIO16643561!A157</f>
        <v>45198</v>
      </c>
      <c r="B155" s="12"/>
      <c r="C155" s="12" t="str">
        <f>BAJIO16643561!B157</f>
        <v> AUTOELECTRICA FIRO SA DE CV Concepto del Pago: FACTURAS</v>
      </c>
      <c r="D155" s="12"/>
      <c r="E155" s="74">
        <f>BAJIO16643561!I157</f>
        <v>0</v>
      </c>
      <c r="F155" s="124">
        <f>BAJIO16643561!H157</f>
        <v>0</v>
      </c>
      <c r="G155" s="13">
        <f t="shared" si="14"/>
        <v>0</v>
      </c>
      <c r="H155" s="13">
        <f t="shared" si="18"/>
        <v>0</v>
      </c>
      <c r="I155" s="79">
        <f>BAJIO16643561!D157</f>
        <v>0</v>
      </c>
      <c r="J155" s="13">
        <f t="shared" si="15"/>
        <v>4579.4137931034484</v>
      </c>
      <c r="K155" s="13">
        <f t="shared" si="16"/>
        <v>732.70620689655175</v>
      </c>
      <c r="L155" s="13">
        <f>BAJIO16643561!C157</f>
        <v>5312.12</v>
      </c>
      <c r="M155" s="79">
        <f t="shared" si="17"/>
        <v>113315.33000000002</v>
      </c>
      <c r="N155" s="14"/>
    </row>
    <row r="156" spans="1:14" x14ac:dyDescent="0.25">
      <c r="A156" s="11">
        <f>BAJIO16643561!A158</f>
        <v>45198</v>
      </c>
      <c r="B156" s="12"/>
      <c r="C156" s="12" t="str">
        <f>BAJIO16643561!B158</f>
        <v>COMERCIALIZADORA DE MANGUERAS Concepto del Pago: FACTURAS</v>
      </c>
      <c r="D156" s="12"/>
      <c r="E156" s="74">
        <f>BAJIO16643561!I158</f>
        <v>0</v>
      </c>
      <c r="F156" s="124">
        <f>BAJIO16643561!H158</f>
        <v>0</v>
      </c>
      <c r="G156" s="13">
        <f t="shared" si="14"/>
        <v>0</v>
      </c>
      <c r="H156" s="13">
        <f t="shared" si="18"/>
        <v>0</v>
      </c>
      <c r="I156" s="79">
        <f>BAJIO16643561!D158</f>
        <v>0</v>
      </c>
      <c r="J156" s="13">
        <f t="shared" si="15"/>
        <v>1475.6982758620691</v>
      </c>
      <c r="K156" s="13">
        <f t="shared" si="16"/>
        <v>236.11172413793105</v>
      </c>
      <c r="L156" s="13">
        <f>BAJIO16643561!C158</f>
        <v>1711.81</v>
      </c>
      <c r="M156" s="79">
        <f t="shared" si="17"/>
        <v>111603.52000000002</v>
      </c>
      <c r="N156" s="14"/>
    </row>
    <row r="157" spans="1:14" x14ac:dyDescent="0.25">
      <c r="A157" s="11">
        <f>BAJIO16643561!A159</f>
        <v>45198</v>
      </c>
      <c r="B157" s="12"/>
      <c r="C157" s="12" t="str">
        <f>BAJIO16643561!B159</f>
        <v xml:space="preserve">IMPORT EXPORT AIII SA DE CV Concepto del Pago: FACT </v>
      </c>
      <c r="D157" s="12"/>
      <c r="E157" s="74">
        <f>BAJIO16643561!I159</f>
        <v>0</v>
      </c>
      <c r="F157" s="124">
        <f>BAJIO16643561!H159</f>
        <v>0</v>
      </c>
      <c r="G157" s="13">
        <f t="shared" si="14"/>
        <v>0</v>
      </c>
      <c r="H157" s="13">
        <f t="shared" si="18"/>
        <v>0</v>
      </c>
      <c r="I157" s="79">
        <f>BAJIO16643561!D159</f>
        <v>0</v>
      </c>
      <c r="J157" s="13">
        <f t="shared" si="15"/>
        <v>3000</v>
      </c>
      <c r="K157" s="13">
        <f t="shared" si="16"/>
        <v>480</v>
      </c>
      <c r="L157" s="13">
        <f>BAJIO16643561!C159</f>
        <v>3480</v>
      </c>
      <c r="M157" s="79">
        <f t="shared" si="17"/>
        <v>108123.52000000002</v>
      </c>
      <c r="N157" s="14"/>
    </row>
    <row r="158" spans="1:14" x14ac:dyDescent="0.25">
      <c r="A158" s="11">
        <f>BAJIO16643561!A160</f>
        <v>45198</v>
      </c>
      <c r="B158" s="12"/>
      <c r="C158" s="12" t="str">
        <f>BAJIO16643561!B160</f>
        <v>TREN MOTIZ CENTRO DE SERVICIO Concepto del Pago: FACT</v>
      </c>
      <c r="D158" s="12"/>
      <c r="E158" s="74">
        <f>BAJIO16643561!I160</f>
        <v>0</v>
      </c>
      <c r="F158" s="124">
        <f>BAJIO16643561!H160</f>
        <v>0</v>
      </c>
      <c r="G158" s="13">
        <f t="shared" si="14"/>
        <v>0</v>
      </c>
      <c r="H158" s="13">
        <f t="shared" si="18"/>
        <v>0</v>
      </c>
      <c r="I158" s="79">
        <f>BAJIO16643561!D160</f>
        <v>0</v>
      </c>
      <c r="J158" s="13">
        <f t="shared" si="15"/>
        <v>5115.5172413793107</v>
      </c>
      <c r="K158" s="13">
        <f t="shared" si="16"/>
        <v>818.48275862068976</v>
      </c>
      <c r="L158" s="13">
        <f>BAJIO16643561!C160</f>
        <v>5934</v>
      </c>
      <c r="M158" s="79">
        <f t="shared" si="17"/>
        <v>102189.52000000002</v>
      </c>
      <c r="N158" s="14"/>
    </row>
    <row r="159" spans="1:14" x14ac:dyDescent="0.25">
      <c r="A159" s="11">
        <f>BAJIO16643561!A161</f>
        <v>45198</v>
      </c>
      <c r="B159" s="12"/>
      <c r="C159" s="12" t="str">
        <f>BAJIO16643561!B161</f>
        <v>TORRES ZUIGA ALMA DELIA Concepto del Pago: FACT</v>
      </c>
      <c r="D159" s="12"/>
      <c r="E159" s="74">
        <f>BAJIO16643561!I161</f>
        <v>0</v>
      </c>
      <c r="F159" s="124">
        <f>BAJIO16643561!H161</f>
        <v>0</v>
      </c>
      <c r="G159" s="13">
        <f t="shared" si="14"/>
        <v>0</v>
      </c>
      <c r="H159" s="13">
        <f t="shared" si="18"/>
        <v>0</v>
      </c>
      <c r="I159" s="79">
        <f>BAJIO16643561!D161</f>
        <v>0</v>
      </c>
      <c r="J159" s="13">
        <f t="shared" si="15"/>
        <v>1830.0000000000002</v>
      </c>
      <c r="K159" s="13">
        <f t="shared" si="16"/>
        <v>292.80000000000007</v>
      </c>
      <c r="L159" s="13">
        <f>BAJIO16643561!C161</f>
        <v>2122.8000000000002</v>
      </c>
      <c r="M159" s="79">
        <f t="shared" si="17"/>
        <v>100066.72000000002</v>
      </c>
      <c r="N159" s="14"/>
    </row>
    <row r="160" spans="1:14" x14ac:dyDescent="0.25">
      <c r="A160" s="11">
        <f>BAJIO16643561!A162</f>
        <v>45198</v>
      </c>
      <c r="B160" s="12"/>
      <c r="C160" s="12" t="str">
        <f>BAJIO16643561!B162</f>
        <v xml:space="preserve">ABASTECEDORA DE OFICINAS SA CV  Concepto del Pago: 4065132 </v>
      </c>
      <c r="D160" s="12"/>
      <c r="E160" s="74">
        <f>BAJIO16643561!I162</f>
        <v>0</v>
      </c>
      <c r="F160" s="124">
        <f>BAJIO16643561!H162</f>
        <v>0</v>
      </c>
      <c r="G160" s="13">
        <f t="shared" si="14"/>
        <v>0</v>
      </c>
      <c r="H160" s="13">
        <f t="shared" si="18"/>
        <v>0</v>
      </c>
      <c r="I160" s="79">
        <f>BAJIO16643561!D162</f>
        <v>0</v>
      </c>
      <c r="J160" s="13">
        <f t="shared" si="15"/>
        <v>4272.5862068965516</v>
      </c>
      <c r="K160" s="13">
        <f t="shared" si="16"/>
        <v>683.6137931034483</v>
      </c>
      <c r="L160" s="13">
        <f>BAJIO16643561!C162</f>
        <v>4956.2</v>
      </c>
      <c r="M160" s="79">
        <f t="shared" si="17"/>
        <v>95110.520000000019</v>
      </c>
      <c r="N160" s="14"/>
    </row>
    <row r="161" spans="1:14" x14ac:dyDescent="0.25">
      <c r="A161" s="11">
        <f>BAJIO16643561!A163</f>
        <v>45198</v>
      </c>
      <c r="B161" s="12"/>
      <c r="C161" s="12" t="str">
        <f>BAJIO16643561!B163</f>
        <v>CONSTRUCTORA INVERME X SA DE CV  Concepto del Pago: TRASPASO A CUENTA DE INVERMEX BAJIO 2</v>
      </c>
      <c r="D161" s="12"/>
      <c r="E161" s="74">
        <f>BAJIO16643561!I163</f>
        <v>0</v>
      </c>
      <c r="F161" s="124">
        <f>BAJIO16643561!H163</f>
        <v>0</v>
      </c>
      <c r="G161" s="13">
        <f t="shared" si="14"/>
        <v>6034.4827586206902</v>
      </c>
      <c r="H161" s="13">
        <f t="shared" si="18"/>
        <v>965.51724137931046</v>
      </c>
      <c r="I161" s="79">
        <f>BAJIO16643561!D163</f>
        <v>7000</v>
      </c>
      <c r="J161" s="13">
        <f t="shared" si="15"/>
        <v>0</v>
      </c>
      <c r="K161" s="13">
        <f t="shared" si="16"/>
        <v>0</v>
      </c>
      <c r="L161" s="13">
        <f>BAJIO16643561!C163</f>
        <v>0</v>
      </c>
      <c r="M161" s="79">
        <f t="shared" si="17"/>
        <v>102110.52000000002</v>
      </c>
      <c r="N161" s="14"/>
    </row>
    <row r="162" spans="1:14" x14ac:dyDescent="0.25">
      <c r="A162" s="11">
        <f>BAJIO16643561!A164</f>
        <v>45198</v>
      </c>
      <c r="B162" s="12"/>
      <c r="C162" s="12" t="str">
        <f>BAJIO16643561!B164</f>
        <v>CONSTRUCTORA INVERMEX SA DE CV Concepto del Pago: TRASPASO A INVERMEX BAJIO 2</v>
      </c>
      <c r="D162" s="12"/>
      <c r="E162" s="74">
        <f>BAJIO16643561!I164</f>
        <v>0</v>
      </c>
      <c r="F162" s="124">
        <f>BAJIO16643561!H164</f>
        <v>0</v>
      </c>
      <c r="G162" s="13">
        <f t="shared" si="14"/>
        <v>22413.793103448279</v>
      </c>
      <c r="H162" s="13">
        <f t="shared" si="18"/>
        <v>3586.2068965517246</v>
      </c>
      <c r="I162" s="79">
        <f>BAJIO16643561!D164</f>
        <v>26000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9">
        <f t="shared" si="17"/>
        <v>128110.52000000002</v>
      </c>
      <c r="N162" s="14"/>
    </row>
    <row r="163" spans="1:14" x14ac:dyDescent="0.25">
      <c r="A163" s="11">
        <f>BAJIO16643561!A165</f>
        <v>45198</v>
      </c>
      <c r="B163" s="12"/>
      <c r="C163" s="12" t="str">
        <f>BAJIO16643561!B165</f>
        <v>CENTRO LLANTERO RAGA SA DE CV Concepto del Pago: FACT</v>
      </c>
      <c r="D163" s="12"/>
      <c r="E163" s="74">
        <f>BAJIO16643561!I165</f>
        <v>0</v>
      </c>
      <c r="F163" s="124">
        <f>BAJIO16643561!H165</f>
        <v>0</v>
      </c>
      <c r="G163" s="13">
        <f t="shared" si="14"/>
        <v>0</v>
      </c>
      <c r="H163" s="13">
        <f t="shared" si="18"/>
        <v>0</v>
      </c>
      <c r="I163" s="79">
        <f>BAJIO16643561!D165</f>
        <v>0</v>
      </c>
      <c r="J163" s="13">
        <f t="shared" si="15"/>
        <v>13260.000000000002</v>
      </c>
      <c r="K163" s="13">
        <f t="shared" si="16"/>
        <v>2121.6000000000004</v>
      </c>
      <c r="L163" s="13">
        <f>BAJIO16643561!C165</f>
        <v>15381.6</v>
      </c>
      <c r="M163" s="79">
        <f t="shared" si="17"/>
        <v>112728.92000000001</v>
      </c>
      <c r="N163" s="14"/>
    </row>
    <row r="164" spans="1:14" x14ac:dyDescent="0.25">
      <c r="A164" s="11">
        <f>BAJIO16643561!A166</f>
        <v>45198</v>
      </c>
      <c r="B164" s="12"/>
      <c r="C164" s="12" t="str">
        <f>BAJIO16643561!B166</f>
        <v>LOURDES ANABEL CORTES GUEVARA Concepto del Pago: DEVOLUCION DE PESTAMO</v>
      </c>
      <c r="D164" s="12"/>
      <c r="E164" s="74">
        <f>BAJIO16643561!I166</f>
        <v>0</v>
      </c>
      <c r="F164" s="124">
        <f>BAJIO16643561!H166</f>
        <v>0</v>
      </c>
      <c r="G164" s="13">
        <f t="shared" si="14"/>
        <v>0</v>
      </c>
      <c r="H164" s="13">
        <f t="shared" si="18"/>
        <v>0</v>
      </c>
      <c r="I164" s="79">
        <f>BAJIO16643561!D166</f>
        <v>0</v>
      </c>
      <c r="J164" s="13">
        <f t="shared" si="15"/>
        <v>64655.172413793109</v>
      </c>
      <c r="K164" s="13">
        <f t="shared" si="16"/>
        <v>10344.827586206897</v>
      </c>
      <c r="L164" s="13">
        <f>BAJIO16643561!C166</f>
        <v>75000</v>
      </c>
      <c r="M164" s="79">
        <f t="shared" si="17"/>
        <v>37728.920000000013</v>
      </c>
      <c r="N164" s="14"/>
    </row>
    <row r="165" spans="1:14" x14ac:dyDescent="0.25">
      <c r="A165" s="11">
        <f>BAJIO16643561!A167</f>
        <v>45199</v>
      </c>
      <c r="B165" s="12"/>
      <c r="C165" s="12" t="str">
        <f>BAJIO16643561!B167</f>
        <v>Compra - Disposicion por POS por (5,441.00) mxn en HOTEL SAFI CENTRO C1</v>
      </c>
      <c r="D165" s="12"/>
      <c r="E165" s="74">
        <f>BAJIO16643561!I167</f>
        <v>0</v>
      </c>
      <c r="F165" s="124">
        <f>BAJIO16643561!H167</f>
        <v>0</v>
      </c>
      <c r="G165" s="13">
        <f t="shared" ref="G165:G178" si="19">I165/1.16</f>
        <v>0</v>
      </c>
      <c r="H165" s="13">
        <f t="shared" si="18"/>
        <v>0</v>
      </c>
      <c r="I165" s="79">
        <f>BAJIO16643561!D167</f>
        <v>0</v>
      </c>
      <c r="J165" s="13">
        <f t="shared" ref="J165:J178" si="20">L165/1.16</f>
        <v>4690.5172413793107</v>
      </c>
      <c r="K165" s="13">
        <f t="shared" si="16"/>
        <v>750.48275862068976</v>
      </c>
      <c r="L165" s="13">
        <f>BAJIO16643561!C167</f>
        <v>5441</v>
      </c>
      <c r="M165" s="79">
        <f t="shared" si="17"/>
        <v>32287.920000000013</v>
      </c>
      <c r="N165" s="14"/>
    </row>
    <row r="166" spans="1:14" x14ac:dyDescent="0.25">
      <c r="A166" s="11">
        <f>BAJIO16643561!A168</f>
        <v>0</v>
      </c>
      <c r="B166" s="12"/>
      <c r="C166" s="12">
        <f>BAJIO16643561!B168</f>
        <v>0</v>
      </c>
      <c r="D166" s="12"/>
      <c r="E166" s="74">
        <f>BAJIO16643561!I168</f>
        <v>0</v>
      </c>
      <c r="F166" s="124">
        <f>BAJIO16643561!H168</f>
        <v>0</v>
      </c>
      <c r="G166" s="13">
        <f t="shared" si="19"/>
        <v>0</v>
      </c>
      <c r="H166" s="13">
        <f t="shared" si="18"/>
        <v>0</v>
      </c>
      <c r="I166" s="79">
        <f>BAJIO16643561!D168</f>
        <v>0</v>
      </c>
      <c r="J166" s="13">
        <f t="shared" si="20"/>
        <v>0</v>
      </c>
      <c r="K166" s="13">
        <f t="shared" si="16"/>
        <v>0</v>
      </c>
      <c r="L166" s="13">
        <f>BAJIO16643561!C168</f>
        <v>0</v>
      </c>
      <c r="M166" s="79">
        <f t="shared" si="17"/>
        <v>32287.920000000013</v>
      </c>
      <c r="N166" s="14"/>
    </row>
    <row r="167" spans="1:14" x14ac:dyDescent="0.25">
      <c r="A167" s="11">
        <f>BAJIO16643561!A169</f>
        <v>0</v>
      </c>
      <c r="B167" s="12"/>
      <c r="C167" s="12">
        <f>BAJIO16643561!B169</f>
        <v>0</v>
      </c>
      <c r="D167" s="12"/>
      <c r="E167" s="74">
        <f>BAJIO16643561!I169</f>
        <v>0</v>
      </c>
      <c r="F167" s="124">
        <f>BAJIO16643561!H169</f>
        <v>0</v>
      </c>
      <c r="G167" s="13">
        <f t="shared" si="19"/>
        <v>0</v>
      </c>
      <c r="H167" s="13">
        <f t="shared" si="18"/>
        <v>0</v>
      </c>
      <c r="I167" s="79">
        <f>BAJIO16643561!D169</f>
        <v>0</v>
      </c>
      <c r="J167" s="13">
        <f t="shared" si="20"/>
        <v>0</v>
      </c>
      <c r="K167" s="13">
        <f t="shared" si="16"/>
        <v>0</v>
      </c>
      <c r="L167" s="13">
        <f>BAJIO16643561!C169</f>
        <v>0</v>
      </c>
      <c r="M167" s="79">
        <f t="shared" si="17"/>
        <v>32287.920000000013</v>
      </c>
      <c r="N167" s="14"/>
    </row>
    <row r="168" spans="1:14" x14ac:dyDescent="0.25">
      <c r="A168" s="11">
        <f>BAJIO16643561!A170</f>
        <v>0</v>
      </c>
      <c r="B168" s="12"/>
      <c r="C168" s="12">
        <f>BAJIO16643561!B170</f>
        <v>0</v>
      </c>
      <c r="D168" s="12"/>
      <c r="E168" s="74">
        <f>BAJIO16643561!I170</f>
        <v>0</v>
      </c>
      <c r="F168" s="124">
        <f>BAJIO16643561!H170</f>
        <v>0</v>
      </c>
      <c r="G168" s="13">
        <f t="shared" si="19"/>
        <v>0</v>
      </c>
      <c r="H168" s="13">
        <f t="shared" si="18"/>
        <v>0</v>
      </c>
      <c r="I168" s="79">
        <f>BAJIO16643561!D170</f>
        <v>0</v>
      </c>
      <c r="J168" s="13">
        <f t="shared" si="20"/>
        <v>0</v>
      </c>
      <c r="K168" s="13">
        <f t="shared" si="16"/>
        <v>0</v>
      </c>
      <c r="L168" s="13">
        <f>BAJIO16643561!C170</f>
        <v>0</v>
      </c>
      <c r="M168" s="79">
        <f t="shared" si="17"/>
        <v>32287.920000000013</v>
      </c>
      <c r="N168" s="14"/>
    </row>
    <row r="169" spans="1:14" x14ac:dyDescent="0.25">
      <c r="A169" s="11">
        <f>BAJIO16643561!A171</f>
        <v>0</v>
      </c>
      <c r="B169" s="12"/>
      <c r="C169" s="12">
        <f>BAJIO16643561!B171</f>
        <v>0</v>
      </c>
      <c r="D169" s="12"/>
      <c r="E169" s="74">
        <f>BAJIO16643561!I171</f>
        <v>0</v>
      </c>
      <c r="F169" s="124">
        <f>BAJIO16643561!H171</f>
        <v>0</v>
      </c>
      <c r="G169" s="13">
        <f t="shared" si="19"/>
        <v>0</v>
      </c>
      <c r="H169" s="13">
        <f t="shared" si="18"/>
        <v>0</v>
      </c>
      <c r="I169" s="79">
        <f>BAJIO16643561!D171</f>
        <v>0</v>
      </c>
      <c r="J169" s="13">
        <f t="shared" si="20"/>
        <v>0</v>
      </c>
      <c r="K169" s="13">
        <f t="shared" si="16"/>
        <v>0</v>
      </c>
      <c r="L169" s="13">
        <f>BAJIO16643561!C171</f>
        <v>0</v>
      </c>
      <c r="M169" s="79">
        <f t="shared" si="17"/>
        <v>32287.920000000013</v>
      </c>
      <c r="N169" s="14"/>
    </row>
    <row r="170" spans="1:14" x14ac:dyDescent="0.25">
      <c r="A170" s="11">
        <f>BAJIO16643561!A172</f>
        <v>0</v>
      </c>
      <c r="B170" s="12"/>
      <c r="C170" s="12">
        <f>BAJIO16643561!B172</f>
        <v>0</v>
      </c>
      <c r="D170" s="12"/>
      <c r="E170" s="74">
        <f>BAJIO16643561!I172</f>
        <v>0</v>
      </c>
      <c r="F170" s="124">
        <f>BAJIO16643561!H172</f>
        <v>0</v>
      </c>
      <c r="G170" s="13">
        <f t="shared" si="19"/>
        <v>0</v>
      </c>
      <c r="H170" s="13">
        <f t="shared" si="18"/>
        <v>0</v>
      </c>
      <c r="I170" s="79">
        <f>BAJIO16643561!D172</f>
        <v>0</v>
      </c>
      <c r="J170" s="13">
        <f t="shared" si="20"/>
        <v>0</v>
      </c>
      <c r="K170" s="13">
        <f t="shared" si="16"/>
        <v>0</v>
      </c>
      <c r="L170" s="13">
        <f>BAJIO16643561!C172</f>
        <v>0</v>
      </c>
      <c r="M170" s="79">
        <f t="shared" si="17"/>
        <v>32287.920000000013</v>
      </c>
      <c r="N170" s="14"/>
    </row>
    <row r="171" spans="1:14" x14ac:dyDescent="0.25">
      <c r="A171" s="11">
        <f>BAJIO16643561!A173</f>
        <v>0</v>
      </c>
      <c r="B171" s="12"/>
      <c r="C171" s="12">
        <f>BAJIO16643561!B173</f>
        <v>0</v>
      </c>
      <c r="D171" s="12"/>
      <c r="E171" s="74">
        <f>BAJIO16643561!I173</f>
        <v>0</v>
      </c>
      <c r="F171" s="124">
        <f>BAJIO16643561!H173</f>
        <v>0</v>
      </c>
      <c r="G171" s="13">
        <f t="shared" si="19"/>
        <v>0</v>
      </c>
      <c r="H171" s="13">
        <f t="shared" si="18"/>
        <v>0</v>
      </c>
      <c r="I171" s="79">
        <f>BAJIO16643561!D173</f>
        <v>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9">
        <f t="shared" si="17"/>
        <v>32287.920000000013</v>
      </c>
      <c r="N171" s="14"/>
    </row>
    <row r="172" spans="1:14" x14ac:dyDescent="0.25">
      <c r="A172" s="11">
        <f>BAJIO16643561!A174</f>
        <v>0</v>
      </c>
      <c r="B172" s="12"/>
      <c r="C172" s="12">
        <f>BAJIO16643561!B174</f>
        <v>0</v>
      </c>
      <c r="D172" s="12"/>
      <c r="E172" s="74">
        <f>BAJIO16643561!I174</f>
        <v>0</v>
      </c>
      <c r="F172" s="124">
        <f>BAJIO16643561!H174</f>
        <v>0</v>
      </c>
      <c r="G172" s="13">
        <f t="shared" si="19"/>
        <v>0</v>
      </c>
      <c r="H172" s="13">
        <f t="shared" si="18"/>
        <v>0</v>
      </c>
      <c r="I172" s="79">
        <f>BAJIO16643561!D174</f>
        <v>0</v>
      </c>
      <c r="J172" s="13">
        <f t="shared" si="20"/>
        <v>0</v>
      </c>
      <c r="K172" s="13">
        <f t="shared" si="16"/>
        <v>0</v>
      </c>
      <c r="L172" s="13">
        <f>BAJIO16643561!C174</f>
        <v>0</v>
      </c>
      <c r="M172" s="79">
        <f t="shared" si="17"/>
        <v>32287.920000000013</v>
      </c>
      <c r="N172" s="14"/>
    </row>
    <row r="173" spans="1:14" x14ac:dyDescent="0.25">
      <c r="A173" s="11">
        <f>BAJIO16643561!A175</f>
        <v>0</v>
      </c>
      <c r="B173" s="12"/>
      <c r="C173" s="12">
        <f>BAJIO16643561!B175</f>
        <v>0</v>
      </c>
      <c r="D173" s="12"/>
      <c r="E173" s="74">
        <f>BAJIO16643561!I175</f>
        <v>0</v>
      </c>
      <c r="F173" s="124">
        <f>BAJIO16643561!H175</f>
        <v>0</v>
      </c>
      <c r="G173" s="13">
        <f t="shared" si="19"/>
        <v>0</v>
      </c>
      <c r="H173" s="13">
        <f t="shared" si="18"/>
        <v>0</v>
      </c>
      <c r="I173" s="79">
        <f>BAJIO16643561!D175</f>
        <v>0</v>
      </c>
      <c r="J173" s="13">
        <f t="shared" si="20"/>
        <v>0</v>
      </c>
      <c r="K173" s="13">
        <f t="shared" si="16"/>
        <v>0</v>
      </c>
      <c r="L173" s="13">
        <f>BAJIO16643561!C175</f>
        <v>0</v>
      </c>
      <c r="M173" s="79">
        <f t="shared" si="17"/>
        <v>32287.920000000013</v>
      </c>
      <c r="N173" s="14"/>
    </row>
    <row r="174" spans="1:14" x14ac:dyDescent="0.25">
      <c r="A174" s="11">
        <f>BAJIO16643561!A176</f>
        <v>0</v>
      </c>
      <c r="B174" s="12"/>
      <c r="C174" s="12">
        <f>BAJIO16643561!B176</f>
        <v>0</v>
      </c>
      <c r="D174" s="12"/>
      <c r="E174" s="74">
        <f>BAJIO16643561!I176</f>
        <v>0</v>
      </c>
      <c r="F174" s="124">
        <f>BAJIO16643561!H176</f>
        <v>0</v>
      </c>
      <c r="G174" s="13">
        <f t="shared" si="19"/>
        <v>0</v>
      </c>
      <c r="H174" s="13">
        <f t="shared" si="18"/>
        <v>0</v>
      </c>
      <c r="I174" s="79">
        <f>BAJIO16643561!D176</f>
        <v>0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9">
        <f t="shared" si="17"/>
        <v>32287.920000000013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4">
        <f>BAJIO16643561!I177</f>
        <v>0</v>
      </c>
      <c r="F175" s="124">
        <f>BAJIO16643561!H177</f>
        <v>0</v>
      </c>
      <c r="G175" s="13">
        <f t="shared" si="19"/>
        <v>0</v>
      </c>
      <c r="H175" s="13">
        <f t="shared" si="18"/>
        <v>0</v>
      </c>
      <c r="I175" s="79">
        <f>BAJIO16643561!D177</f>
        <v>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9">
        <f t="shared" si="17"/>
        <v>32287.920000000013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4">
        <f>BAJIO16643561!I178</f>
        <v>0</v>
      </c>
      <c r="F176" s="124">
        <f>BAJIO16643561!H178</f>
        <v>0</v>
      </c>
      <c r="G176" s="13">
        <f t="shared" si="19"/>
        <v>0</v>
      </c>
      <c r="H176" s="13">
        <f t="shared" si="18"/>
        <v>0</v>
      </c>
      <c r="I176" s="79">
        <f>BAJIO16643561!D178</f>
        <v>0</v>
      </c>
      <c r="J176" s="13">
        <f t="shared" si="20"/>
        <v>0</v>
      </c>
      <c r="K176" s="13">
        <f t="shared" si="16"/>
        <v>0</v>
      </c>
      <c r="L176" s="13">
        <f>BAJIO16643561!C178</f>
        <v>0</v>
      </c>
      <c r="M176" s="79">
        <f t="shared" si="17"/>
        <v>32287.920000000013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4">
        <f>BAJIO16643561!I179</f>
        <v>0</v>
      </c>
      <c r="F177" s="124">
        <f>BAJIO16643561!H179</f>
        <v>0</v>
      </c>
      <c r="G177" s="13">
        <f t="shared" si="19"/>
        <v>0</v>
      </c>
      <c r="H177" s="13">
        <f t="shared" si="18"/>
        <v>0</v>
      </c>
      <c r="I177" s="79">
        <f>BAJIO16643561!D179</f>
        <v>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9">
        <f t="shared" si="17"/>
        <v>32287.920000000013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4">
        <f>BAJIO16643561!I180</f>
        <v>0</v>
      </c>
      <c r="F178" s="124">
        <f>BAJIO16643561!H180</f>
        <v>0</v>
      </c>
      <c r="G178" s="13">
        <f t="shared" si="19"/>
        <v>0</v>
      </c>
      <c r="H178" s="13">
        <f t="shared" si="18"/>
        <v>0</v>
      </c>
      <c r="I178" s="79">
        <f>BAJIO16643561!D180</f>
        <v>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9">
        <f t="shared" si="17"/>
        <v>32287.920000000013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4">
        <f>BAJIO16643561!I181</f>
        <v>0</v>
      </c>
      <c r="F179" s="124">
        <f>BAJIO16643561!H181</f>
        <v>0</v>
      </c>
      <c r="G179" s="13">
        <f t="shared" si="14"/>
        <v>0</v>
      </c>
      <c r="H179" s="13">
        <f t="shared" si="18"/>
        <v>0</v>
      </c>
      <c r="I179" s="79">
        <f>BAJIO16643561!D181</f>
        <v>0</v>
      </c>
      <c r="J179" s="13">
        <f t="shared" si="15"/>
        <v>0</v>
      </c>
      <c r="K179" s="13">
        <f t="shared" si="16"/>
        <v>0</v>
      </c>
      <c r="L179" s="13">
        <f>BAJIO16643561!C181</f>
        <v>0</v>
      </c>
      <c r="M179" s="79">
        <f t="shared" si="17"/>
        <v>32287.920000000013</v>
      </c>
      <c r="N179" s="14"/>
    </row>
    <row r="180" spans="1:14" x14ac:dyDescent="0.25">
      <c r="A180" s="11">
        <f>BAJIO16643561!A182</f>
        <v>0</v>
      </c>
      <c r="B180" s="12"/>
      <c r="C180" s="12">
        <f>BAJIO16643561!B182</f>
        <v>0</v>
      </c>
      <c r="D180" s="12"/>
      <c r="E180" s="74">
        <f>BAJIO16643561!I182</f>
        <v>0</v>
      </c>
      <c r="F180" s="124">
        <f>BAJIO16643561!H182</f>
        <v>0</v>
      </c>
      <c r="G180" s="13">
        <f t="shared" si="14"/>
        <v>0</v>
      </c>
      <c r="H180" s="13">
        <f t="shared" si="18"/>
        <v>0</v>
      </c>
      <c r="I180" s="79">
        <f>BAJIO16643561!D182</f>
        <v>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9">
        <f t="shared" si="17"/>
        <v>32287.920000000013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4">
        <f>BAJIO16643561!I183</f>
        <v>0</v>
      </c>
      <c r="F181" s="124">
        <f>BAJIO16643561!H183</f>
        <v>0</v>
      </c>
      <c r="G181" s="13">
        <f t="shared" si="14"/>
        <v>0</v>
      </c>
      <c r="H181" s="13">
        <f t="shared" si="18"/>
        <v>0</v>
      </c>
      <c r="I181" s="79">
        <f>BAJIO16643561!D183</f>
        <v>0</v>
      </c>
      <c r="J181" s="13">
        <f t="shared" si="15"/>
        <v>0</v>
      </c>
      <c r="K181" s="13">
        <f t="shared" si="16"/>
        <v>0</v>
      </c>
      <c r="L181" s="13">
        <f>BAJIO16643561!C183</f>
        <v>0</v>
      </c>
      <c r="M181" s="79">
        <f t="shared" si="17"/>
        <v>32287.920000000013</v>
      </c>
      <c r="N181" s="14"/>
    </row>
    <row r="182" spans="1:14" x14ac:dyDescent="0.25">
      <c r="A182" s="11">
        <f>BAJIO16643561!A184</f>
        <v>0</v>
      </c>
      <c r="B182" s="12"/>
      <c r="C182" s="12">
        <f>BAJIO16643561!B184</f>
        <v>0</v>
      </c>
      <c r="D182" s="12"/>
      <c r="E182" s="74">
        <f>BAJIO16643561!I184</f>
        <v>0</v>
      </c>
      <c r="F182" s="124">
        <f>BAJIO16643561!H184</f>
        <v>0</v>
      </c>
      <c r="G182" s="13">
        <f t="shared" si="14"/>
        <v>0</v>
      </c>
      <c r="H182" s="13">
        <f t="shared" si="18"/>
        <v>0</v>
      </c>
      <c r="I182" s="79">
        <f>BAJIO16643561!D184</f>
        <v>0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9">
        <f t="shared" si="17"/>
        <v>32287.920000000013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4">
        <f>BAJIO16643561!I185</f>
        <v>0</v>
      </c>
      <c r="F183" s="124">
        <f>BAJIO16643561!H185</f>
        <v>0</v>
      </c>
      <c r="G183" s="13">
        <f t="shared" si="14"/>
        <v>0</v>
      </c>
      <c r="H183" s="13">
        <f t="shared" si="18"/>
        <v>0</v>
      </c>
      <c r="I183" s="79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9">
        <f t="shared" si="17"/>
        <v>32287.920000000013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4">
        <f>BAJIO16643561!I186</f>
        <v>0</v>
      </c>
      <c r="F184" s="124">
        <f>BAJIO16643561!H186</f>
        <v>0</v>
      </c>
      <c r="G184" s="13">
        <f t="shared" si="14"/>
        <v>0</v>
      </c>
      <c r="H184" s="13">
        <f t="shared" si="18"/>
        <v>0</v>
      </c>
      <c r="I184" s="79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9">
        <f t="shared" si="17"/>
        <v>32287.920000000013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4">
        <f>BAJIO16643561!I187</f>
        <v>0</v>
      </c>
      <c r="F185" s="124">
        <f>BAJIO16643561!H187</f>
        <v>0</v>
      </c>
      <c r="G185" s="13">
        <f t="shared" ref="G185:G248" si="21">I185/1.16</f>
        <v>0</v>
      </c>
      <c r="H185" s="13">
        <f t="shared" si="18"/>
        <v>0</v>
      </c>
      <c r="I185" s="79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9">
        <f t="shared" si="17"/>
        <v>32287.920000000013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4">
        <f>BAJIO16643561!I188</f>
        <v>0</v>
      </c>
      <c r="F186" s="124">
        <f>BAJIO16643561!H188</f>
        <v>0</v>
      </c>
      <c r="G186" s="13">
        <f t="shared" si="21"/>
        <v>0</v>
      </c>
      <c r="H186" s="13">
        <f t="shared" si="18"/>
        <v>0</v>
      </c>
      <c r="I186" s="79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9">
        <f t="shared" si="17"/>
        <v>32287.920000000013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4">
        <f>BAJIO16643561!I189</f>
        <v>0</v>
      </c>
      <c r="F187" s="124">
        <f>BAJIO16643561!H189</f>
        <v>0</v>
      </c>
      <c r="G187" s="13">
        <f t="shared" si="21"/>
        <v>0</v>
      </c>
      <c r="H187" s="13">
        <f t="shared" si="18"/>
        <v>0</v>
      </c>
      <c r="I187" s="79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9">
        <f t="shared" si="17"/>
        <v>32287.920000000013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4">
        <f>BAJIO16643561!I190</f>
        <v>0</v>
      </c>
      <c r="F188" s="124">
        <f>BAJIO16643561!H190</f>
        <v>0</v>
      </c>
      <c r="G188" s="13">
        <f t="shared" si="21"/>
        <v>0</v>
      </c>
      <c r="H188" s="13">
        <f t="shared" si="18"/>
        <v>0</v>
      </c>
      <c r="I188" s="79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9">
        <f t="shared" si="17"/>
        <v>32287.920000000013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4">
        <f>BAJIO16643561!I191</f>
        <v>0</v>
      </c>
      <c r="F189" s="124">
        <f>BAJIO16643561!H191</f>
        <v>0</v>
      </c>
      <c r="G189" s="13">
        <f t="shared" si="21"/>
        <v>0</v>
      </c>
      <c r="H189" s="13">
        <f t="shared" si="18"/>
        <v>0</v>
      </c>
      <c r="I189" s="79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9">
        <f t="shared" si="17"/>
        <v>32287.920000000013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4">
        <f>BAJIO16643561!I192</f>
        <v>0</v>
      </c>
      <c r="F190" s="124">
        <f>BAJIO16643561!H192</f>
        <v>0</v>
      </c>
      <c r="G190" s="13">
        <f t="shared" si="21"/>
        <v>0</v>
      </c>
      <c r="H190" s="13">
        <f t="shared" si="18"/>
        <v>0</v>
      </c>
      <c r="I190" s="79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9">
        <f t="shared" si="17"/>
        <v>32287.920000000013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4">
        <f>BAJIO16643561!I193</f>
        <v>0</v>
      </c>
      <c r="F191" s="124">
        <f>BAJIO16643561!H193</f>
        <v>0</v>
      </c>
      <c r="G191" s="13">
        <f t="shared" si="21"/>
        <v>0</v>
      </c>
      <c r="H191" s="13">
        <f t="shared" si="18"/>
        <v>0</v>
      </c>
      <c r="I191" s="79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9">
        <f t="shared" si="17"/>
        <v>32287.920000000013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4">
        <f>BAJIO16643561!I194</f>
        <v>0</v>
      </c>
      <c r="F192" s="124">
        <f>BAJIO16643561!H194</f>
        <v>0</v>
      </c>
      <c r="G192" s="13">
        <f t="shared" si="21"/>
        <v>0</v>
      </c>
      <c r="H192" s="13">
        <f t="shared" si="18"/>
        <v>0</v>
      </c>
      <c r="I192" s="79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9">
        <f t="shared" si="17"/>
        <v>32287.920000000013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4">
        <f>BAJIO16643561!I195</f>
        <v>0</v>
      </c>
      <c r="F193" s="124">
        <f>BAJIO16643561!H195</f>
        <v>0</v>
      </c>
      <c r="G193" s="13">
        <f t="shared" si="21"/>
        <v>0</v>
      </c>
      <c r="H193" s="13">
        <f t="shared" si="18"/>
        <v>0</v>
      </c>
      <c r="I193" s="79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9">
        <f t="shared" si="17"/>
        <v>32287.920000000013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4">
        <f>BAJIO16643561!I196</f>
        <v>0</v>
      </c>
      <c r="F194" s="124">
        <f>BAJIO16643561!H196</f>
        <v>0</v>
      </c>
      <c r="G194" s="13">
        <f t="shared" si="21"/>
        <v>0</v>
      </c>
      <c r="H194" s="13">
        <f t="shared" si="18"/>
        <v>0</v>
      </c>
      <c r="I194" s="79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9">
        <f t="shared" si="17"/>
        <v>32287.920000000013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4">
        <f>BAJIO16643561!I197</f>
        <v>0</v>
      </c>
      <c r="F195" s="124">
        <f>BAJIO16643561!H197</f>
        <v>0</v>
      </c>
      <c r="G195" s="13">
        <f t="shared" si="21"/>
        <v>0</v>
      </c>
      <c r="H195" s="13">
        <f t="shared" si="18"/>
        <v>0</v>
      </c>
      <c r="I195" s="79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9">
        <f t="shared" si="17"/>
        <v>32287.920000000013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4">
        <f>BAJIO16643561!I198</f>
        <v>0</v>
      </c>
      <c r="F196" s="124">
        <f>BAJIO16643561!H198</f>
        <v>0</v>
      </c>
      <c r="G196" s="13">
        <f t="shared" si="21"/>
        <v>0</v>
      </c>
      <c r="H196" s="13">
        <f t="shared" si="18"/>
        <v>0</v>
      </c>
      <c r="I196" s="79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9">
        <f t="shared" si="17"/>
        <v>32287.920000000013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4">
        <f>BAJIO16643561!I199</f>
        <v>0</v>
      </c>
      <c r="F197" s="124">
        <f>BAJIO16643561!H199</f>
        <v>0</v>
      </c>
      <c r="G197" s="13">
        <f t="shared" si="21"/>
        <v>0</v>
      </c>
      <c r="H197" s="13">
        <f t="shared" si="18"/>
        <v>0</v>
      </c>
      <c r="I197" s="79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9">
        <f t="shared" ref="M197:M260" si="24">M196+I197-L197</f>
        <v>32287.920000000013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4">
        <f>BAJIO16643561!I200</f>
        <v>0</v>
      </c>
      <c r="F198" s="124">
        <f>BAJIO16643561!H200</f>
        <v>0</v>
      </c>
      <c r="G198" s="13">
        <f t="shared" si="21"/>
        <v>0</v>
      </c>
      <c r="H198" s="13">
        <f t="shared" si="18"/>
        <v>0</v>
      </c>
      <c r="I198" s="79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9">
        <f t="shared" si="24"/>
        <v>32287.920000000013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4">
        <f>BAJIO16643561!I202</f>
        <v>0</v>
      </c>
      <c r="F199" s="124">
        <f>BAJIO16643561!H201</f>
        <v>0</v>
      </c>
      <c r="G199" s="13">
        <f t="shared" si="21"/>
        <v>0</v>
      </c>
      <c r="H199" s="13">
        <f t="shared" si="18"/>
        <v>0</v>
      </c>
      <c r="I199" s="79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9">
        <f t="shared" si="24"/>
        <v>32287.920000000013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4" t="e">
        <f>BAJIO16643561!#REF!</f>
        <v>#REF!</v>
      </c>
      <c r="F200" s="124">
        <f>BAJIO16643561!H202</f>
        <v>0</v>
      </c>
      <c r="G200" s="13">
        <f t="shared" si="21"/>
        <v>0</v>
      </c>
      <c r="H200" s="13">
        <f t="shared" si="18"/>
        <v>0</v>
      </c>
      <c r="I200" s="79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9">
        <f t="shared" si="24"/>
        <v>32287.920000000013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4">
        <f>BAJIO16643561!I203</f>
        <v>0</v>
      </c>
      <c r="F201" s="124">
        <f>BAJIO16643561!H203</f>
        <v>0</v>
      </c>
      <c r="G201" s="13">
        <f t="shared" si="21"/>
        <v>0</v>
      </c>
      <c r="H201" s="13">
        <f t="shared" si="18"/>
        <v>0</v>
      </c>
      <c r="I201" s="79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9">
        <f t="shared" si="24"/>
        <v>32287.920000000013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4">
        <f>BAJIO16643561!I204</f>
        <v>0</v>
      </c>
      <c r="F202" s="124">
        <f>BAJIO16643561!H204</f>
        <v>0</v>
      </c>
      <c r="G202" s="13">
        <f t="shared" si="21"/>
        <v>0</v>
      </c>
      <c r="H202" s="13">
        <f t="shared" si="18"/>
        <v>0</v>
      </c>
      <c r="I202" s="79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9">
        <f t="shared" si="24"/>
        <v>32287.920000000013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4">
        <f>BAJIO16643561!I205</f>
        <v>0</v>
      </c>
      <c r="F203" s="124">
        <f>BAJIO16643561!H205</f>
        <v>0</v>
      </c>
      <c r="G203" s="13">
        <f t="shared" si="21"/>
        <v>0</v>
      </c>
      <c r="H203" s="13">
        <f t="shared" si="18"/>
        <v>0</v>
      </c>
      <c r="I203" s="79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9">
        <f t="shared" si="24"/>
        <v>32287.920000000013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4">
        <f>BAJIO16643561!I206</f>
        <v>0</v>
      </c>
      <c r="F204" s="124">
        <f>BAJIO16643561!H206</f>
        <v>0</v>
      </c>
      <c r="G204" s="13">
        <f t="shared" si="21"/>
        <v>0</v>
      </c>
      <c r="H204" s="13">
        <f t="shared" si="18"/>
        <v>0</v>
      </c>
      <c r="I204" s="79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9">
        <f t="shared" si="24"/>
        <v>32287.920000000013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4">
        <f>BAJIO16643561!I207</f>
        <v>0</v>
      </c>
      <c r="F205" s="124">
        <f>BAJIO16643561!H207</f>
        <v>0</v>
      </c>
      <c r="G205" s="13">
        <f t="shared" si="21"/>
        <v>0</v>
      </c>
      <c r="H205" s="13">
        <f t="shared" si="18"/>
        <v>0</v>
      </c>
      <c r="I205" s="79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9">
        <f t="shared" si="24"/>
        <v>32287.920000000013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4">
        <f>BAJIO16643561!I208</f>
        <v>0</v>
      </c>
      <c r="F206" s="124">
        <f>BAJIO16643561!H208</f>
        <v>0</v>
      </c>
      <c r="G206" s="13">
        <f t="shared" si="21"/>
        <v>0</v>
      </c>
      <c r="H206" s="13">
        <f t="shared" si="18"/>
        <v>0</v>
      </c>
      <c r="I206" s="79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9">
        <f t="shared" si="24"/>
        <v>32287.920000000013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4">
        <f>BAJIO16643561!I209</f>
        <v>0</v>
      </c>
      <c r="F207" s="124">
        <f>BAJIO16643561!H209</f>
        <v>0</v>
      </c>
      <c r="G207" s="13">
        <f t="shared" si="21"/>
        <v>0</v>
      </c>
      <c r="H207" s="13">
        <f t="shared" si="18"/>
        <v>0</v>
      </c>
      <c r="I207" s="79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9">
        <f t="shared" si="24"/>
        <v>32287.920000000013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4">
        <f>BAJIO16643561!I210</f>
        <v>0</v>
      </c>
      <c r="F208" s="124">
        <f>BAJIO16643561!H210</f>
        <v>0</v>
      </c>
      <c r="G208" s="13">
        <f t="shared" si="21"/>
        <v>0</v>
      </c>
      <c r="H208" s="13">
        <f t="shared" si="18"/>
        <v>0</v>
      </c>
      <c r="I208" s="79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9">
        <f t="shared" si="24"/>
        <v>32287.920000000013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4">
        <f>BAJIO16643561!I211</f>
        <v>0</v>
      </c>
      <c r="F209" s="124">
        <f>BAJIO16643561!H211</f>
        <v>0</v>
      </c>
      <c r="G209" s="13">
        <f t="shared" si="21"/>
        <v>0</v>
      </c>
      <c r="H209" s="13">
        <f t="shared" si="18"/>
        <v>0</v>
      </c>
      <c r="I209" s="79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9">
        <f t="shared" si="24"/>
        <v>32287.920000000013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4">
        <f>BAJIO16643561!I212</f>
        <v>0</v>
      </c>
      <c r="F210" s="124">
        <f>BAJIO16643561!H212</f>
        <v>0</v>
      </c>
      <c r="G210" s="13">
        <f t="shared" si="21"/>
        <v>0</v>
      </c>
      <c r="H210" s="13">
        <f t="shared" si="18"/>
        <v>0</v>
      </c>
      <c r="I210" s="79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9">
        <f t="shared" si="24"/>
        <v>32287.920000000013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4">
        <f>BAJIO16643561!I213</f>
        <v>0</v>
      </c>
      <c r="F211" s="124">
        <f>BAJIO16643561!H213</f>
        <v>0</v>
      </c>
      <c r="G211" s="13">
        <f t="shared" si="21"/>
        <v>0</v>
      </c>
      <c r="H211" s="13">
        <f t="shared" si="18"/>
        <v>0</v>
      </c>
      <c r="I211" s="79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9">
        <f t="shared" si="24"/>
        <v>32287.920000000013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4">
        <f>BAJIO16643561!I214</f>
        <v>0</v>
      </c>
      <c r="F212" s="124">
        <f>BAJIO16643561!H214</f>
        <v>0</v>
      </c>
      <c r="G212" s="13">
        <f t="shared" si="21"/>
        <v>0</v>
      </c>
      <c r="H212" s="13">
        <f t="shared" ref="H212:H275" si="25">G212*0.16</f>
        <v>0</v>
      </c>
      <c r="I212" s="79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9">
        <f t="shared" si="24"/>
        <v>32287.920000000013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4">
        <f>BAJIO16643561!I215</f>
        <v>0</v>
      </c>
      <c r="F213" s="124">
        <f>BAJIO16643561!H215</f>
        <v>0</v>
      </c>
      <c r="G213" s="13">
        <f t="shared" si="21"/>
        <v>0</v>
      </c>
      <c r="H213" s="13">
        <f t="shared" si="25"/>
        <v>0</v>
      </c>
      <c r="I213" s="79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9">
        <f t="shared" si="24"/>
        <v>32287.920000000013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4">
        <f>BAJIO16643561!I216</f>
        <v>0</v>
      </c>
      <c r="F214" s="124">
        <f>BAJIO16643561!H216</f>
        <v>0</v>
      </c>
      <c r="G214" s="13">
        <f t="shared" si="21"/>
        <v>0</v>
      </c>
      <c r="H214" s="13">
        <f t="shared" si="25"/>
        <v>0</v>
      </c>
      <c r="I214" s="79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9">
        <f t="shared" si="24"/>
        <v>32287.920000000013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4">
        <f>BAJIO16643561!I217</f>
        <v>0</v>
      </c>
      <c r="F215" s="124">
        <f>BAJIO16643561!H217</f>
        <v>0</v>
      </c>
      <c r="G215" s="13">
        <f t="shared" si="21"/>
        <v>0</v>
      </c>
      <c r="H215" s="13">
        <f t="shared" si="25"/>
        <v>0</v>
      </c>
      <c r="I215" s="79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9">
        <f t="shared" si="24"/>
        <v>32287.920000000013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4" t="e">
        <f>BAJIO16643561!#REF!</f>
        <v>#REF!</v>
      </c>
      <c r="F216" s="124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9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4" t="e">
        <f>BAJIO16643561!#REF!</f>
        <v>#REF!</v>
      </c>
      <c r="F217" s="124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9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4" t="e">
        <f>BAJIO16643561!#REF!</f>
        <v>#REF!</v>
      </c>
      <c r="F218" s="124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9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4">
        <f>BAJIO16643561!I940</f>
        <v>0</v>
      </c>
      <c r="F219" s="124">
        <f>BAJIO16643561!H940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9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4">
        <f>BAJIO16643561!I941</f>
        <v>0</v>
      </c>
      <c r="F220" s="124">
        <f>BAJIO16643561!H941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9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4">
        <f>BAJIO16643561!I942</f>
        <v>0</v>
      </c>
      <c r="F221" s="124">
        <f>BAJIO16643561!H942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9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4">
        <f>BAJIO16643561!I943</f>
        <v>0</v>
      </c>
      <c r="F222" s="124">
        <f>BAJIO16643561!H943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9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4">
        <f>BAJIO16643561!I944</f>
        <v>0</v>
      </c>
      <c r="F223" s="124">
        <f>BAJIO16643561!H944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9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4">
        <f>BAJIO16643561!I945</f>
        <v>0</v>
      </c>
      <c r="F224" s="124">
        <f>BAJIO16643561!H945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9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4">
        <f>BAJIO16643561!I946</f>
        <v>0</v>
      </c>
      <c r="F225" s="124">
        <f>BAJIO16643561!H946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9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4">
        <f>BAJIO16643561!I959</f>
        <v>0</v>
      </c>
      <c r="F226" s="124">
        <f>BAJIO16643561!H959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9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4">
        <f>BAJIO16643561!I960</f>
        <v>0</v>
      </c>
      <c r="F227" s="124">
        <f>BAJIO16643561!H960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9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4">
        <f>BAJIO16643561!I961</f>
        <v>0</v>
      </c>
      <c r="F228" s="124">
        <f>BAJIO16643561!H961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9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4">
        <f>BAJIO16643561!I962</f>
        <v>0</v>
      </c>
      <c r="F229" s="124">
        <f>BAJIO16643561!H962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9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4">
        <f>BAJIO16643561!I963</f>
        <v>0</v>
      </c>
      <c r="F230" s="124">
        <f>BAJIO16643561!H963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9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4">
        <f>BAJIO16643561!I964</f>
        <v>0</v>
      </c>
      <c r="F231" s="124">
        <f>BAJIO16643561!H964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9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4">
        <f>BAJIO16643561!I965</f>
        <v>0</v>
      </c>
      <c r="F232" s="124">
        <f>BAJIO16643561!H965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9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4">
        <f>BAJIO16643561!I966</f>
        <v>0</v>
      </c>
      <c r="F233" s="124">
        <f>BAJIO16643561!H966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9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4">
        <f>BAJIO16643561!I967</f>
        <v>0</v>
      </c>
      <c r="F234" s="124">
        <f>BAJIO16643561!H967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9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4">
        <f>BAJIO16643561!I968</f>
        <v>0</v>
      </c>
      <c r="F235" s="124">
        <f>BAJIO16643561!H968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9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4">
        <f>BAJIO16643561!I969</f>
        <v>0</v>
      </c>
      <c r="F236" s="124">
        <f>BAJIO16643561!H969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9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4">
        <f>BAJIO16643561!I970</f>
        <v>0</v>
      </c>
      <c r="F237" s="124">
        <f>BAJIO16643561!H970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9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4">
        <f>BAJIO16643561!I971</f>
        <v>0</v>
      </c>
      <c r="F238" s="124">
        <f>BAJIO16643561!H971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9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4">
        <f>BAJIO16643561!I972</f>
        <v>0</v>
      </c>
      <c r="F239" s="124">
        <f>BAJIO16643561!H972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9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4">
        <f>BAJIO16643561!I973</f>
        <v>0</v>
      </c>
      <c r="F240" s="124">
        <f>BAJIO16643561!H973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9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4">
        <f>BAJIO16643561!I974</f>
        <v>0</v>
      </c>
      <c r="F241" s="124">
        <f>BAJIO16643561!H974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9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4">
        <f>BAJIO16643561!I975</f>
        <v>0</v>
      </c>
      <c r="F242" s="124">
        <f>BAJIO16643561!H975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9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4">
        <f>BAJIO16643561!I976</f>
        <v>0</v>
      </c>
      <c r="F243" s="124">
        <f>BAJIO16643561!H976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9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4">
        <f>BAJIO16643561!I977</f>
        <v>0</v>
      </c>
      <c r="F244" s="124">
        <f>BAJIO16643561!H977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9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4">
        <f>BAJIO16643561!I978</f>
        <v>0</v>
      </c>
      <c r="F245" s="124">
        <f>BAJIO16643561!H978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9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4">
        <f>BAJIO16643561!I979</f>
        <v>0</v>
      </c>
      <c r="F246" s="124">
        <f>BAJIO16643561!H979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9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4">
        <f>BAJIO16643561!I980</f>
        <v>0</v>
      </c>
      <c r="F247" s="124">
        <f>BAJIO16643561!H980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9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4">
        <f>BAJIO16643561!I981</f>
        <v>0</v>
      </c>
      <c r="F248" s="124">
        <f>BAJIO16643561!H981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9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4">
        <f>BAJIO16643561!I982</f>
        <v>0</v>
      </c>
      <c r="F249" s="124">
        <f>BAJIO16643561!H982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9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4">
        <f>BAJIO16643561!I983</f>
        <v>0</v>
      </c>
      <c r="F250" s="124">
        <f>BAJIO16643561!H983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9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4">
        <f>BAJIO16643561!I984</f>
        <v>0</v>
      </c>
      <c r="F251" s="124">
        <f>BAJIO16643561!H984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9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4">
        <f>BAJIO16643561!I985</f>
        <v>0</v>
      </c>
      <c r="F252" s="124">
        <f>BAJIO16643561!H985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9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4">
        <f>BAJIO16643561!I986</f>
        <v>0</v>
      </c>
      <c r="F253" s="124">
        <f>BAJIO16643561!H986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9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4">
        <f>BAJIO16643561!I987</f>
        <v>0</v>
      </c>
      <c r="F254" s="124">
        <f>BAJIO16643561!H987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9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4">
        <f>BAJIO16643561!I988</f>
        <v>0</v>
      </c>
      <c r="F255" s="124">
        <f>BAJIO16643561!H988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9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4">
        <f>BAJIO16643561!I989</f>
        <v>0</v>
      </c>
      <c r="F256" s="124">
        <f>BAJIO16643561!H989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9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4">
        <f>BAJIO16643561!I990</f>
        <v>0</v>
      </c>
      <c r="F257" s="124">
        <f>BAJIO16643561!H990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9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4">
        <f>BAJIO16643561!I991</f>
        <v>0</v>
      </c>
      <c r="F258" s="124">
        <f>BAJIO16643561!H991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9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4">
        <f>BAJIO16643561!I992</f>
        <v>0</v>
      </c>
      <c r="F259" s="124">
        <f>BAJIO16643561!H992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9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4">
        <f>BAJIO16643561!I993</f>
        <v>0</v>
      </c>
      <c r="F260" s="124">
        <f>BAJIO16643561!H993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9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4">
        <f>BAJIO16643561!I994</f>
        <v>0</v>
      </c>
      <c r="F261" s="124">
        <f>BAJIO16643561!H994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9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4">
        <f>BAJIO16643561!I995</f>
        <v>0</v>
      </c>
      <c r="F262" s="124">
        <f>BAJIO16643561!H995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9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4">
        <f>BAJIO16643561!I996</f>
        <v>0</v>
      </c>
      <c r="F263" s="124">
        <f>BAJIO16643561!H996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9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4">
        <f>BAJIO16643561!I997</f>
        <v>0</v>
      </c>
      <c r="F264" s="124">
        <f>BAJIO16643561!H997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9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4">
        <f>BAJIO16643561!I998</f>
        <v>0</v>
      </c>
      <c r="F265" s="124">
        <f>BAJIO16643561!H998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9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4">
        <f>BAJIO16643561!I999</f>
        <v>0</v>
      </c>
      <c r="F266" s="124">
        <f>BAJIO16643561!H999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9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4">
        <f>BAJIO16643561!I1000</f>
        <v>0</v>
      </c>
      <c r="F267" s="124">
        <f>BAJIO16643561!H1000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9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4">
        <f>BAJIO16643561!I1001</f>
        <v>0</v>
      </c>
      <c r="F268" s="124">
        <f>BAJIO16643561!H1001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9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4">
        <f>BAJIO16643561!I1002</f>
        <v>0</v>
      </c>
      <c r="F269" s="124">
        <f>BAJIO16643561!H1002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9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4">
        <f>BAJIO16643561!I1003</f>
        <v>0</v>
      </c>
      <c r="F270" s="124">
        <f>BAJIO16643561!H1003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9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4">
        <f>BAJIO16643561!I1004</f>
        <v>0</v>
      </c>
      <c r="F271" s="124">
        <f>BAJIO16643561!H1004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9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4">
        <f>BAJIO16643561!I1005</f>
        <v>0</v>
      </c>
      <c r="F272" s="124">
        <f>BAJIO16643561!H1005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9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4">
        <f>BAJIO16643561!I1006</f>
        <v>0</v>
      </c>
      <c r="F273" s="124">
        <f>BAJIO16643561!H1006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9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4">
        <f>BAJIO16643561!I1007</f>
        <v>0</v>
      </c>
      <c r="F274" s="124">
        <f>BAJIO16643561!H1007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9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4">
        <f>BAJIO16643561!I1008</f>
        <v>0</v>
      </c>
      <c r="F275" s="124">
        <f>BAJIO16643561!H1008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9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4">
        <f>BAJIO16643561!I1009</f>
        <v>0</v>
      </c>
      <c r="F276" s="124">
        <f>BAJIO16643561!H1009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9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4">
        <f>BAJIO16643561!I1010</f>
        <v>0</v>
      </c>
      <c r="F277" s="124">
        <f>BAJIO16643561!H1010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9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4">
        <f>BAJIO16643561!I1011</f>
        <v>0</v>
      </c>
      <c r="F278" s="124">
        <f>BAJIO16643561!H1011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9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4">
        <f>BAJIO16643561!I1012</f>
        <v>0</v>
      </c>
      <c r="F279" s="124">
        <f>BAJIO16643561!H1012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9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4">
        <f>BAJIO16643561!I1013</f>
        <v>0</v>
      </c>
      <c r="F280" s="124">
        <f>BAJIO16643561!H1013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9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4">
        <f>BAJIO16643561!I1014</f>
        <v>0</v>
      </c>
      <c r="F281" s="124">
        <f>BAJIO16643561!H1014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9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4">
        <f>BAJIO16643561!I1015</f>
        <v>0</v>
      </c>
      <c r="F282" s="124">
        <f>BAJIO16643561!H1015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9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4">
        <f>BAJIO16643561!I1016</f>
        <v>0</v>
      </c>
      <c r="F283" s="124">
        <f>BAJIO16643561!H1016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9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4">
        <f>BAJIO16643561!I1017</f>
        <v>0</v>
      </c>
      <c r="F284" s="124">
        <f>BAJIO16643561!H1017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9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4">
        <f>BAJIO16643561!I1018</f>
        <v>0</v>
      </c>
      <c r="F285" s="124">
        <f>BAJIO16643561!H1018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9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4">
        <f>BAJIO16643561!I1019</f>
        <v>0</v>
      </c>
      <c r="F286" s="124">
        <f>BAJIO16643561!H1019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9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4">
        <f>BAJIO16643561!I1020</f>
        <v>0</v>
      </c>
      <c r="F287" s="124">
        <f>BAJIO16643561!H1020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9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4">
        <f>BAJIO16643561!I1021</f>
        <v>0</v>
      </c>
      <c r="F288" s="124">
        <f>BAJIO16643561!H1021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9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4">
        <f>BAJIO16643561!I1022</f>
        <v>0</v>
      </c>
      <c r="F289" s="124">
        <f>BAJIO16643561!H1022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9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4">
        <f>BAJIO16643561!I1023</f>
        <v>0</v>
      </c>
      <c r="F290" s="124">
        <f>BAJIO16643561!H1023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9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4">
        <f>BAJIO16643561!I1024</f>
        <v>0</v>
      </c>
      <c r="F291" s="124">
        <f>BAJIO16643561!H1024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9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4">
        <f>BAJIO16643561!I1025</f>
        <v>0</v>
      </c>
      <c r="F292" s="124">
        <f>BAJIO16643561!H1025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9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4">
        <f>BAJIO16643561!I1026</f>
        <v>0</v>
      </c>
      <c r="F293" s="124">
        <f>BAJIO16643561!H1026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9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4">
        <f>BAJIO16643561!I1027</f>
        <v>0</v>
      </c>
      <c r="F294" s="124">
        <f>BAJIO16643561!H1027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9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4">
        <f>BAJIO16643561!I1028</f>
        <v>0</v>
      </c>
      <c r="F295" s="124">
        <f>BAJIO16643561!H1028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9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4">
        <f>BAJIO16643561!I1029</f>
        <v>0</v>
      </c>
      <c r="F296" s="124">
        <f>BAJIO16643561!H1029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9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4">
        <f>BAJIO16643561!I1030</f>
        <v>0</v>
      </c>
      <c r="F297" s="124">
        <f>BAJIO16643561!H1030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9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4">
        <f>BAJIO16643561!I1031</f>
        <v>0</v>
      </c>
      <c r="F298" s="124">
        <f>BAJIO16643561!H1031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9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4">
        <f>BAJIO16643561!I1032</f>
        <v>0</v>
      </c>
      <c r="F299" s="124">
        <f>BAJIO16643561!H1032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9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4">
        <f>BAJIO16643561!I1033</f>
        <v>0</v>
      </c>
      <c r="F300" s="124">
        <f>BAJIO16643561!H1033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9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4">
        <f>BAJIO16643561!I1034</f>
        <v>0</v>
      </c>
      <c r="F301" s="124">
        <f>BAJIO16643561!H1034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9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4">
        <f>BAJIO16643561!I1035</f>
        <v>0</v>
      </c>
      <c r="F302" s="124">
        <f>BAJIO16643561!H1035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9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4">
        <f>BAJIO16643561!I1036</f>
        <v>0</v>
      </c>
      <c r="F303" s="124">
        <f>BAJIO16643561!H1036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9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4">
        <f>BAJIO16643561!I1037</f>
        <v>0</v>
      </c>
      <c r="F304" s="124">
        <f>BAJIO16643561!H1037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9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4">
        <f>BAJIO16643561!I1038</f>
        <v>0</v>
      </c>
      <c r="F305" s="124">
        <f>BAJIO16643561!H1038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9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4">
        <f>BAJIO16643561!I1039</f>
        <v>0</v>
      </c>
      <c r="F306" s="124">
        <f>BAJIO16643561!H1039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9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4">
        <f>BAJIO16643561!I1040</f>
        <v>0</v>
      </c>
      <c r="F307" s="124">
        <f>BAJIO16643561!H1040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9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4">
        <f>BAJIO16643561!I1041</f>
        <v>0</v>
      </c>
      <c r="F308" s="124">
        <f>BAJIO16643561!H1041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9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4">
        <f>BAJIO16643561!I1042</f>
        <v>0</v>
      </c>
      <c r="F309" s="124">
        <f>BAJIO16643561!H1042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9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4">
        <f>BAJIO16643561!I1043</f>
        <v>0</v>
      </c>
      <c r="F310" s="124">
        <f>BAJIO16643561!H1043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9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4">
        <f>BAJIO16643561!I1044</f>
        <v>0</v>
      </c>
      <c r="F311" s="124">
        <f>BAJIO16643561!H1044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9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4">
        <f>BAJIO16643561!I1045</f>
        <v>0</v>
      </c>
      <c r="F312" s="124">
        <f>BAJIO16643561!H1045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9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4">
        <f>BAJIO16643561!I1046</f>
        <v>0</v>
      </c>
      <c r="F313" s="124">
        <f>BAJIO16643561!H1046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9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4">
        <f>BAJIO16643561!I1047</f>
        <v>0</v>
      </c>
      <c r="F314" s="124">
        <f>BAJIO16643561!H1047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9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4">
        <f>BAJIO16643561!I1048</f>
        <v>0</v>
      </c>
      <c r="F315" s="124">
        <f>BAJIO16643561!H1048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9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4">
        <f>BAJIO16643561!I1049</f>
        <v>0</v>
      </c>
      <c r="F316" s="124">
        <f>BAJIO16643561!H1049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9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4">
        <f>BAJIO16643561!I1050</f>
        <v>0</v>
      </c>
      <c r="F317" s="124">
        <f>BAJIO16643561!H1050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9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4">
        <f>BAJIO16643561!I1051</f>
        <v>0</v>
      </c>
      <c r="F318" s="124">
        <f>BAJIO16643561!H1051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9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4">
        <f>BAJIO16643561!I1052</f>
        <v>0</v>
      </c>
      <c r="F319" s="124">
        <f>BAJIO16643561!H1052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9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4">
        <f>BAJIO16643561!I1053</f>
        <v>0</v>
      </c>
      <c r="F320" s="124">
        <f>BAJIO16643561!H1053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9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4">
        <f>BAJIO16643561!I1054</f>
        <v>0</v>
      </c>
      <c r="F321" s="124">
        <f>BAJIO16643561!H1054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9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4">
        <f>BAJIO16643561!I1055</f>
        <v>0</v>
      </c>
      <c r="F322" s="124">
        <f>BAJIO16643561!H1055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9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4">
        <f>BAJIO16643561!I1056</f>
        <v>0</v>
      </c>
      <c r="F323" s="124">
        <f>BAJIO16643561!H1056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9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4">
        <f>BAJIO16643561!I1057</f>
        <v>0</v>
      </c>
      <c r="F324" s="124">
        <f>BAJIO16643561!H1057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9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4">
        <f>BAJIO16643561!I1058</f>
        <v>0</v>
      </c>
      <c r="F325" s="124">
        <f>BAJIO16643561!H1058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9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4">
        <f>BAJIO16643561!I1059</f>
        <v>0</v>
      </c>
      <c r="F326" s="124">
        <f>BAJIO16643561!H1059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9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4">
        <f>BAJIO16643561!I1060</f>
        <v>0</v>
      </c>
      <c r="F327" s="124">
        <f>BAJIO16643561!H1060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9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4">
        <f>BAJIO16643561!I1061</f>
        <v>0</v>
      </c>
      <c r="F328" s="124">
        <f>BAJIO16643561!H1061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9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4">
        <f>BAJIO16643561!I1062</f>
        <v>0</v>
      </c>
      <c r="F329" s="124">
        <f>BAJIO16643561!H1062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9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4">
        <f>BAJIO16643561!I1063</f>
        <v>0</v>
      </c>
      <c r="F330" s="124">
        <f>BAJIO16643561!H1063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9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4">
        <f>BAJIO16643561!I1064</f>
        <v>0</v>
      </c>
      <c r="F331" s="124">
        <f>BAJIO16643561!H1064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9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4">
        <f>BAJIO16643561!I1065</f>
        <v>0</v>
      </c>
      <c r="F332" s="124">
        <f>BAJIO16643561!H1065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9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4">
        <f>BAJIO16643561!I1066</f>
        <v>0</v>
      </c>
      <c r="F333" s="124">
        <f>BAJIO16643561!H1066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9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4">
        <f>BAJIO16643561!I1067</f>
        <v>0</v>
      </c>
      <c r="F334" s="124">
        <f>BAJIO16643561!H1067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9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4">
        <f>BAJIO16643561!I1068</f>
        <v>0</v>
      </c>
      <c r="F335" s="124">
        <f>BAJIO16643561!H1068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9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4">
        <f>BAJIO16643561!I1069</f>
        <v>0</v>
      </c>
      <c r="F336" s="124">
        <f>BAJIO16643561!H1069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9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4">
        <f>BAJIO16643561!I1070</f>
        <v>0</v>
      </c>
      <c r="F337" s="124">
        <f>BAJIO16643561!H1070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9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4">
        <f>BAJIO16643561!I1071</f>
        <v>0</v>
      </c>
      <c r="F338" s="124">
        <f>BAJIO16643561!H1071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9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4">
        <f>BAJIO16643561!I1072</f>
        <v>0</v>
      </c>
      <c r="F339" s="124">
        <f>BAJIO16643561!H1072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9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4">
        <f>BAJIO16643561!I1073</f>
        <v>0</v>
      </c>
      <c r="F340" s="124">
        <f>BAJIO16643561!H1073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9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4">
        <f>BAJIO16643561!I1074</f>
        <v>0</v>
      </c>
      <c r="F341" s="124">
        <f>BAJIO16643561!H1074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9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4">
        <f>BAJIO16643561!I1075</f>
        <v>0</v>
      </c>
      <c r="F342" s="124">
        <f>BAJIO16643561!H1075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9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4">
        <f>BAJIO16643561!I1076</f>
        <v>0</v>
      </c>
      <c r="F343" s="124">
        <f>BAJIO16643561!H1076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9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4">
        <f>BAJIO16643561!I1077</f>
        <v>0</v>
      </c>
      <c r="F344" s="124">
        <f>BAJIO16643561!H1077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9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4">
        <f>BAJIO16643561!I1078</f>
        <v>0</v>
      </c>
      <c r="F345" s="124">
        <f>BAJIO16643561!H1078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9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4">
        <f>BAJIO16643561!I1079</f>
        <v>0</v>
      </c>
      <c r="F346" s="124">
        <f>BAJIO16643561!H1079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9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4">
        <f>BAJIO16643561!I1080</f>
        <v>0</v>
      </c>
      <c r="F347" s="124">
        <f>BAJIO16643561!H1080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9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4">
        <f>BAJIO16643561!I1081</f>
        <v>0</v>
      </c>
      <c r="F348" s="124">
        <f>BAJIO16643561!H1081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9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4">
        <f>BAJIO16643561!I1082</f>
        <v>0</v>
      </c>
      <c r="F349" s="124">
        <f>BAJIO16643561!H1082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9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4">
        <f>BAJIO16643561!I1083</f>
        <v>0</v>
      </c>
      <c r="F350" s="124">
        <f>BAJIO16643561!H1083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9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4">
        <f>BAJIO16643561!I1084</f>
        <v>0</v>
      </c>
      <c r="F351" s="124">
        <f>BAJIO16643561!H1084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9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4">
        <f>BAJIO16643561!I1085</f>
        <v>0</v>
      </c>
      <c r="F352" s="124">
        <f>BAJIO16643561!H1085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9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4">
        <f>BAJIO16643561!I1086</f>
        <v>0</v>
      </c>
      <c r="F353" s="124">
        <f>BAJIO16643561!H1086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9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4">
        <f>BAJIO16643561!I1087</f>
        <v>0</v>
      </c>
      <c r="F354" s="124">
        <f>BAJIO16643561!H1087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9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4">
        <f>BAJIO16643561!I1088</f>
        <v>0</v>
      </c>
      <c r="F355" s="124">
        <f>BAJIO16643561!H1088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9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4">
        <f>BAJIO16643561!I1089</f>
        <v>0</v>
      </c>
      <c r="F356" s="124">
        <f>BAJIO16643561!H1089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9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4">
        <f>BAJIO16643561!I1090</f>
        <v>0</v>
      </c>
      <c r="F357" s="124">
        <f>BAJIO16643561!H1090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9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4">
        <f>BAJIO16643561!I1091</f>
        <v>0</v>
      </c>
      <c r="F358" s="124">
        <f>BAJIO16643561!H1091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9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4">
        <f>BAJIO16643561!I1092</f>
        <v>0</v>
      </c>
      <c r="F359" s="124">
        <f>BAJIO16643561!H1092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9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4">
        <f>BAJIO16643561!I1093</f>
        <v>0</v>
      </c>
      <c r="F360" s="124">
        <f>BAJIO16643561!H1093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9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4">
        <f>BAJIO16643561!I1094</f>
        <v>0</v>
      </c>
      <c r="F361" s="124">
        <f>BAJIO16643561!H1094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9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4">
        <f>BAJIO16643561!I1095</f>
        <v>0</v>
      </c>
      <c r="F362" s="124">
        <f>BAJIO16643561!H1095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9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4">
        <f>BAJIO16643561!I1096</f>
        <v>0</v>
      </c>
      <c r="F363" s="124">
        <f>BAJIO16643561!H1096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9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4">
        <f>BAJIO16643561!I1097</f>
        <v>0</v>
      </c>
      <c r="F364" s="124">
        <f>BAJIO16643561!H1097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9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4">
        <f>BAJIO16643561!I1098</f>
        <v>0</v>
      </c>
      <c r="F365" s="124">
        <f>BAJIO16643561!H1098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9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4">
        <f>BAJIO16643561!I1099</f>
        <v>0</v>
      </c>
      <c r="F366" s="124">
        <f>BAJIO16643561!H1099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9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4">
        <f>BAJIO16643561!I1100</f>
        <v>0</v>
      </c>
      <c r="F367" s="124">
        <f>BAJIO16643561!H1100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9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4">
        <f>BAJIO16643561!I1101</f>
        <v>0</v>
      </c>
      <c r="F368" s="124">
        <f>BAJIO16643561!H1101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9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4">
        <f>BAJIO16643561!I1102</f>
        <v>0</v>
      </c>
      <c r="F369" s="124">
        <f>BAJIO16643561!H1102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9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4">
        <f>BAJIO16643561!I1103</f>
        <v>0</v>
      </c>
      <c r="F370" s="124">
        <f>BAJIO16643561!H1103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9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4">
        <f>BAJIO16643561!I1104</f>
        <v>0</v>
      </c>
      <c r="F371" s="124">
        <f>BAJIO16643561!H1104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9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4">
        <f>BAJIO16643561!I1105</f>
        <v>0</v>
      </c>
      <c r="F372" s="124">
        <f>BAJIO16643561!H1105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9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4">
        <f>BAJIO16643561!I1106</f>
        <v>0</v>
      </c>
      <c r="F373" s="124">
        <f>BAJIO16643561!H1106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9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4">
        <f>BAJIO16643561!I1107</f>
        <v>0</v>
      </c>
      <c r="F374" s="124">
        <f>BAJIO16643561!H1107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9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4">
        <f>BAJIO16643561!I1108</f>
        <v>0</v>
      </c>
      <c r="F375" s="124">
        <f>BAJIO16643561!H1108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9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4">
        <f>BAJIO16643561!I1109</f>
        <v>0</v>
      </c>
      <c r="F376" s="124">
        <f>BAJIO16643561!H1109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9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4">
        <f>BAJIO16643561!I1110</f>
        <v>0</v>
      </c>
      <c r="F377" s="124">
        <f>BAJIO16643561!H1110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9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4">
        <f>BAJIO16643561!I1111</f>
        <v>0</v>
      </c>
      <c r="F378" s="124">
        <f>BAJIO16643561!H1111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9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4">
        <f>BAJIO16643561!I1112</f>
        <v>0</v>
      </c>
      <c r="F379" s="124">
        <f>BAJIO16643561!H1112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9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4">
        <f>BAJIO16643561!I1113</f>
        <v>0</v>
      </c>
      <c r="F380" s="124">
        <f>BAJIO16643561!H1113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9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4">
        <f>BAJIO16643561!I1114</f>
        <v>0</v>
      </c>
      <c r="F381" s="124">
        <f>BAJIO16643561!H1114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9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4">
        <f>BAJIO16643561!I1115</f>
        <v>0</v>
      </c>
      <c r="F382" s="124">
        <f>BAJIO16643561!H1115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9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4">
        <f>BAJIO16643561!I1116</f>
        <v>0</v>
      </c>
      <c r="F383" s="124">
        <f>BAJIO16643561!H1116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9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4">
        <f>BAJIO16643561!I1117</f>
        <v>0</v>
      </c>
      <c r="F384" s="124">
        <f>BAJIO16643561!H1117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9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4">
        <f>BAJIO16643561!I1118</f>
        <v>0</v>
      </c>
      <c r="F385" s="124">
        <f>BAJIO16643561!H1118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9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4">
        <f>BAJIO16643561!I1119</f>
        <v>0</v>
      </c>
      <c r="F386" s="124">
        <f>BAJIO16643561!H1119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9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4">
        <f>BAJIO16643561!I1120</f>
        <v>0</v>
      </c>
      <c r="F387" s="124">
        <f>BAJIO16643561!H1120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9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4">
        <f>BAJIO16643561!I1121</f>
        <v>0</v>
      </c>
      <c r="F388" s="124">
        <f>BAJIO16643561!H1121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9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4">
        <f>BAJIO16643561!I1122</f>
        <v>0</v>
      </c>
      <c r="F389" s="124">
        <f>BAJIO16643561!H1122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9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4">
        <f>BAJIO16643561!I1123</f>
        <v>0</v>
      </c>
      <c r="F390" s="124">
        <f>BAJIO16643561!H1123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9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4">
        <f>BAJIO16643561!I1124</f>
        <v>0</v>
      </c>
      <c r="F391" s="124">
        <f>BAJIO16643561!H1124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9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4">
        <f>BAJIO16643561!I1125</f>
        <v>0</v>
      </c>
      <c r="F392" s="124">
        <f>BAJIO16643561!H1125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9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4">
        <f>BAJIO16643561!I1126</f>
        <v>0</v>
      </c>
      <c r="F393" s="124">
        <f>BAJIO16643561!H1126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9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4">
        <f>BAJIO16643561!I1127</f>
        <v>0</v>
      </c>
      <c r="F394" s="124">
        <f>BAJIO16643561!H1127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9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4">
        <f>BAJIO16643561!I1128</f>
        <v>0</v>
      </c>
      <c r="F395" s="124">
        <f>BAJIO16643561!H1128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9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4">
        <f>BAJIO16643561!I1129</f>
        <v>0</v>
      </c>
      <c r="F396" s="124">
        <f>BAJIO16643561!H1129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9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4">
        <f>BAJIO16643561!I1130</f>
        <v>0</v>
      </c>
      <c r="F397" s="124">
        <f>BAJIO16643561!H1130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9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4">
        <f>BAJIO16643561!I1131</f>
        <v>0</v>
      </c>
      <c r="F398" s="124">
        <f>BAJIO16643561!H1131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9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4">
        <f>BAJIO16643561!I1132</f>
        <v>0</v>
      </c>
      <c r="F399" s="124">
        <f>BAJIO16643561!H1132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9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4">
        <f>BAJIO16643561!I1133</f>
        <v>0</v>
      </c>
      <c r="F400" s="124">
        <f>BAJIO16643561!H1133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9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4">
        <f>BAJIO16643561!I1134</f>
        <v>0</v>
      </c>
      <c r="F401" s="124">
        <f>BAJIO16643561!H1134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9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4">
        <f>BAJIO16643561!I1135</f>
        <v>0</v>
      </c>
      <c r="F402" s="124">
        <f>BAJIO16643561!H1135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9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4">
        <f>BAJIO16643561!I1136</f>
        <v>0</v>
      </c>
      <c r="F403" s="124">
        <f>BAJIO16643561!H1136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9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4">
        <f>BAJIO16643561!I1137</f>
        <v>0</v>
      </c>
      <c r="F404" s="124">
        <f>BAJIO16643561!H1137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9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4">
        <f>BAJIO16643561!I1138</f>
        <v>0</v>
      </c>
      <c r="F405" s="124">
        <f>BAJIO16643561!H1138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9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4">
        <f>BAJIO16643561!I1139</f>
        <v>0</v>
      </c>
      <c r="F406" s="124">
        <f>BAJIO16643561!H1139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9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4">
        <f>BAJIO16643561!I1140</f>
        <v>0</v>
      </c>
      <c r="F407" s="124">
        <f>BAJIO16643561!H1140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9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4">
        <f>BAJIO16643561!I1141</f>
        <v>0</v>
      </c>
      <c r="F408" s="124">
        <f>BAJIO16643561!H1141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9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4">
        <f>BAJIO16643561!I1142</f>
        <v>0</v>
      </c>
      <c r="F409" s="124">
        <f>BAJIO16643561!H1142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9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4">
        <f>BAJIO16643561!I1143</f>
        <v>0</v>
      </c>
      <c r="F410" s="124">
        <f>BAJIO16643561!H1143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9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4">
        <f>BAJIO16643561!I1144</f>
        <v>0</v>
      </c>
      <c r="F411" s="124">
        <f>BAJIO16643561!H1144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9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4">
        <f>BAJIO16643561!I1145</f>
        <v>0</v>
      </c>
      <c r="F412" s="124">
        <f>BAJIO16643561!H1145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9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4">
        <f>BAJIO16643561!I1146</f>
        <v>0</v>
      </c>
      <c r="F413" s="124">
        <f>BAJIO16643561!H1146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9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4">
        <f>BAJIO16643561!I1147</f>
        <v>0</v>
      </c>
      <c r="F414" s="124">
        <f>BAJIO16643561!H1147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9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4">
        <f>BAJIO16643561!I1148</f>
        <v>0</v>
      </c>
      <c r="F415" s="124">
        <f>BAJIO16643561!H1148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9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4">
        <f>BAJIO16643561!I1149</f>
        <v>0</v>
      </c>
      <c r="F416" s="124">
        <f>BAJIO16643561!H1149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9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4">
        <f>BAJIO16643561!I1150</f>
        <v>0</v>
      </c>
      <c r="F417" s="124">
        <f>BAJIO16643561!H1150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9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4">
        <f>BAJIO16643561!I1151</f>
        <v>0</v>
      </c>
      <c r="F418" s="124">
        <f>BAJIO16643561!H1151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9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4">
        <f>BAJIO16643561!I1152</f>
        <v>0</v>
      </c>
      <c r="F419" s="124">
        <f>BAJIO16643561!H1152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9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4">
        <f>BAJIO16643561!I1153</f>
        <v>0</v>
      </c>
      <c r="F420" s="124">
        <f>BAJIO16643561!H1153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9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4">
        <f>BAJIO16643561!I1154</f>
        <v>0</v>
      </c>
      <c r="F421" s="124">
        <f>BAJIO16643561!H1154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9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4">
        <f>BAJIO16643561!I1155</f>
        <v>0</v>
      </c>
      <c r="F422" s="124">
        <f>BAJIO16643561!H1155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9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4">
        <f>BAJIO16643561!I1156</f>
        <v>0</v>
      </c>
      <c r="F423" s="124">
        <f>BAJIO16643561!H1156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9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4">
        <f>BAJIO16643561!I1157</f>
        <v>0</v>
      </c>
      <c r="F424" s="124">
        <f>BAJIO16643561!H1157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9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4">
        <f>BAJIO16643561!I1158</f>
        <v>0</v>
      </c>
      <c r="F425" s="124">
        <f>BAJIO16643561!H1158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9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4">
        <f>BAJIO16643561!I1159</f>
        <v>0</v>
      </c>
      <c r="F426" s="124">
        <f>BAJIO16643561!H1159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9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4">
        <f>BAJIO16643561!I1160</f>
        <v>0</v>
      </c>
      <c r="F427" s="124">
        <f>BAJIO16643561!H1160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9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4">
        <f>BAJIO16643561!I1161</f>
        <v>0</v>
      </c>
      <c r="F428" s="124">
        <f>BAJIO16643561!H1161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9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4">
        <f>BAJIO16643561!I1162</f>
        <v>0</v>
      </c>
      <c r="F429" s="124">
        <f>BAJIO16643561!H1162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9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4">
        <f>BAJIO16643561!I1163</f>
        <v>0</v>
      </c>
      <c r="F430" s="124">
        <f>BAJIO16643561!H1163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9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4">
        <f>BAJIO16643561!I1164</f>
        <v>0</v>
      </c>
      <c r="F431" s="124">
        <f>BAJIO16643561!H1164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9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4">
        <f>BAJIO16643561!I1165</f>
        <v>0</v>
      </c>
      <c r="F432" s="124">
        <f>BAJIO16643561!H1165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9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4">
        <f>BAJIO16643561!I1166</f>
        <v>0</v>
      </c>
      <c r="F433" s="124">
        <f>BAJIO16643561!H1166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9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4">
        <f>BAJIO16643561!I1167</f>
        <v>0</v>
      </c>
      <c r="F434" s="124">
        <f>BAJIO16643561!H1167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9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4">
        <f>BAJIO16643561!I1168</f>
        <v>0</v>
      </c>
      <c r="F435" s="124">
        <f>BAJIO16643561!H1168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9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4">
        <f>BAJIO16643561!I1169</f>
        <v>0</v>
      </c>
      <c r="F436" s="124">
        <f>BAJIO16643561!H1169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9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4">
        <f>BAJIO16643561!I1170</f>
        <v>0</v>
      </c>
      <c r="F437" s="124">
        <f>BAJIO16643561!H1170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9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4">
        <f>BAJIO16643561!I1171</f>
        <v>0</v>
      </c>
      <c r="F438" s="124">
        <f>BAJIO16643561!H1171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9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4">
        <f>BAJIO16643561!I1172</f>
        <v>0</v>
      </c>
      <c r="F439" s="124">
        <f>BAJIO16643561!H1172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9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4">
        <f>BAJIO16643561!I1173</f>
        <v>0</v>
      </c>
      <c r="F440" s="124">
        <f>BAJIO16643561!H1173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9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4">
        <f>BAJIO16643561!I1174</f>
        <v>0</v>
      </c>
      <c r="F441" s="124">
        <f>BAJIO16643561!H1174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9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4">
        <f>BAJIO16643561!I1175</f>
        <v>0</v>
      </c>
      <c r="F442" s="124">
        <f>BAJIO16643561!H1175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9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4">
        <f>BAJIO16643561!I1176</f>
        <v>0</v>
      </c>
      <c r="F443" s="124">
        <f>BAJIO16643561!H1176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9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4">
        <f>BAJIO16643561!I1177</f>
        <v>0</v>
      </c>
      <c r="F444" s="124">
        <f>BAJIO16643561!H1177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9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4">
        <f>BAJIO16643561!I1178</f>
        <v>0</v>
      </c>
      <c r="F445" s="124">
        <f>BAJIO16643561!H1178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9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4">
        <f>BAJIO16643561!I1179</f>
        <v>0</v>
      </c>
      <c r="F446" s="124">
        <f>BAJIO16643561!H1179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9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4">
        <f>BAJIO16643561!I1180</f>
        <v>0</v>
      </c>
      <c r="F447" s="124">
        <f>BAJIO16643561!H1180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9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4">
        <f>BAJIO16643561!I1181</f>
        <v>0</v>
      </c>
      <c r="F448" s="124">
        <f>BAJIO16643561!H1181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9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4">
        <f>BAJIO16643561!I1182</f>
        <v>0</v>
      </c>
      <c r="F449" s="124">
        <f>BAJIO16643561!H1182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9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4">
        <f>BAJIO16643561!I1183</f>
        <v>0</v>
      </c>
      <c r="F450" s="124">
        <f>BAJIO16643561!H1183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9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4">
        <f>BAJIO16643561!I1184</f>
        <v>0</v>
      </c>
      <c r="F451" s="124">
        <f>BAJIO16643561!H1184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9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4">
        <f>BAJIO16643561!I1185</f>
        <v>0</v>
      </c>
      <c r="F452" s="124">
        <f>BAJIO16643561!H1185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9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4">
        <f>BAJIO16643561!I1186</f>
        <v>0</v>
      </c>
      <c r="F453" s="124">
        <f>BAJIO16643561!H1186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9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4">
        <f>BAJIO16643561!I1187</f>
        <v>0</v>
      </c>
      <c r="F454" s="124">
        <f>BAJIO16643561!H1187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9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4">
        <f>BAJIO16643561!I1188</f>
        <v>0</v>
      </c>
      <c r="F455" s="124">
        <f>BAJIO16643561!H1188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9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4">
        <f>BAJIO16643561!I1189</f>
        <v>0</v>
      </c>
      <c r="F456" s="124">
        <f>BAJIO16643561!H1189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9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4">
        <f>BAJIO16643561!I1190</f>
        <v>0</v>
      </c>
      <c r="F457" s="124">
        <f>BAJIO16643561!H1190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9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4">
        <f>BAJIO16643561!I1191</f>
        <v>0</v>
      </c>
      <c r="F458" s="124">
        <f>BAJIO16643561!H1191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9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4">
        <f>BAJIO16643561!I1192</f>
        <v>0</v>
      </c>
      <c r="F459" s="124">
        <f>BAJIO16643561!H1192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9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4">
        <f>BAJIO16643561!I1193</f>
        <v>0</v>
      </c>
      <c r="F460" s="124">
        <f>BAJIO16643561!H1193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9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4">
        <f>BAJIO16643561!I1194</f>
        <v>0</v>
      </c>
      <c r="F461" s="124">
        <f>BAJIO16643561!H1194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9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4">
        <f>BAJIO16643561!I1195</f>
        <v>0</v>
      </c>
      <c r="F462" s="124">
        <f>BAJIO16643561!H1195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9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4">
        <f>BAJIO16643561!I1196</f>
        <v>0</v>
      </c>
      <c r="F463" s="124">
        <f>BAJIO16643561!H1196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9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4">
        <f>BAJIO16643561!I1197</f>
        <v>0</v>
      </c>
      <c r="F464" s="124">
        <f>BAJIO16643561!H1197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9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4">
        <f>BAJIO16643561!I1198</f>
        <v>0</v>
      </c>
      <c r="F465" s="124">
        <f>BAJIO16643561!H1198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9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4">
        <f>BAJIO16643561!I1199</f>
        <v>0</v>
      </c>
      <c r="F466" s="124">
        <f>BAJIO16643561!H1199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9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4">
        <f>BAJIO16643561!I1200</f>
        <v>0</v>
      </c>
      <c r="F467" s="124">
        <f>BAJIO16643561!H1200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9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4">
        <f>BAJIO16643561!I1201</f>
        <v>0</v>
      </c>
      <c r="F468" s="124">
        <f>BAJIO16643561!H1201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9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4">
        <f>BAJIO16643561!I1202</f>
        <v>0</v>
      </c>
      <c r="F469" s="124">
        <f>BAJIO16643561!H1202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9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4">
        <f>BAJIO16643561!I1203</f>
        <v>0</v>
      </c>
      <c r="F470" s="124">
        <f>BAJIO16643561!H1203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9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4">
        <f>BAJIO16643561!I1204</f>
        <v>0</v>
      </c>
      <c r="F471" s="124">
        <f>BAJIO16643561!H1204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9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4">
        <f>BAJIO16643561!I1205</f>
        <v>0</v>
      </c>
      <c r="F472" s="124">
        <f>BAJIO16643561!H1205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9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4">
        <f>BAJIO16643561!I1206</f>
        <v>0</v>
      </c>
      <c r="F473" s="124">
        <f>BAJIO16643561!H1206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9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4">
        <f>BAJIO16643561!I1207</f>
        <v>0</v>
      </c>
      <c r="F474" s="124">
        <f>BAJIO16643561!H1207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9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4">
        <f>BAJIO16643561!I1208</f>
        <v>0</v>
      </c>
      <c r="F475" s="124">
        <f>BAJIO16643561!H1208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9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4">
        <f>BAJIO16643561!I1209</f>
        <v>0</v>
      </c>
      <c r="F476" s="124">
        <f>BAJIO16643561!H1209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9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4">
        <f>BAJIO16643561!I1210</f>
        <v>0</v>
      </c>
      <c r="F477" s="124">
        <f>BAJIO16643561!H1210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9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4">
        <f>BAJIO16643561!I1211</f>
        <v>0</v>
      </c>
      <c r="F478" s="124">
        <f>BAJIO16643561!H1211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9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4">
        <f>BAJIO16643561!I1212</f>
        <v>0</v>
      </c>
      <c r="F479" s="124">
        <f>BAJIO16643561!H1212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9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4">
        <f>BAJIO16643561!I1213</f>
        <v>0</v>
      </c>
      <c r="F480" s="124">
        <f>BAJIO16643561!H1213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9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4">
        <f>BAJIO16643561!I1214</f>
        <v>0</v>
      </c>
      <c r="F481" s="124">
        <f>BAJIO16643561!H1214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9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4">
        <f>BAJIO16643561!I1215</f>
        <v>0</v>
      </c>
      <c r="F482" s="124">
        <f>BAJIO16643561!H1215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9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4">
        <f>BAJIO16643561!I1216</f>
        <v>0</v>
      </c>
      <c r="F483" s="124">
        <f>BAJIO16643561!H1216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9" t="e">
        <f t="shared" si="44"/>
        <v>#REF!</v>
      </c>
      <c r="N483" s="14"/>
    </row>
    <row r="484" spans="1:14" x14ac:dyDescent="0.25">
      <c r="E484" s="74">
        <f>BAJIO16643561!I486</f>
        <v>0</v>
      </c>
      <c r="F484" s="124">
        <f>BAJIO16643561!H486</f>
        <v>0</v>
      </c>
      <c r="I484" s="79">
        <f>BAJIO16643561!D486</f>
        <v>0</v>
      </c>
      <c r="L484" s="13">
        <f>BAJIO16643561!C486</f>
        <v>0</v>
      </c>
    </row>
    <row r="485" spans="1:14" x14ac:dyDescent="0.25">
      <c r="E485" s="74">
        <f>BAJIO16643561!I487</f>
        <v>0</v>
      </c>
      <c r="F485" s="124">
        <f>BAJIO16643561!H487</f>
        <v>0</v>
      </c>
      <c r="I485" s="79">
        <f>BAJIO16643561!D487</f>
        <v>0</v>
      </c>
      <c r="L485" s="13">
        <f>BAJIO16643561!C487</f>
        <v>0</v>
      </c>
    </row>
    <row r="486" spans="1:14" x14ac:dyDescent="0.25">
      <c r="E486" s="74">
        <f>BAJIO16643561!I488</f>
        <v>0</v>
      </c>
      <c r="F486" s="124">
        <f>BAJIO16643561!H488</f>
        <v>0</v>
      </c>
      <c r="I486" s="79">
        <f>BAJIO16643561!D488</f>
        <v>0</v>
      </c>
      <c r="L486" s="13">
        <f>BAJIO16643561!C488</f>
        <v>0</v>
      </c>
    </row>
    <row r="487" spans="1:14" x14ac:dyDescent="0.25">
      <c r="E487" s="74">
        <f>BAJIO16643561!I489</f>
        <v>0</v>
      </c>
      <c r="F487" s="124">
        <f>BAJIO16643561!H489</f>
        <v>0</v>
      </c>
      <c r="I487" s="79">
        <f>BAJIO16643561!D489</f>
        <v>0</v>
      </c>
      <c r="L487" s="13">
        <f>BAJIO16643561!C489</f>
        <v>0</v>
      </c>
    </row>
    <row r="488" spans="1:14" x14ac:dyDescent="0.25">
      <c r="E488" s="74">
        <f>BAJIO16643561!I490</f>
        <v>0</v>
      </c>
      <c r="F488" s="124">
        <f>BAJIO16643561!H490</f>
        <v>0</v>
      </c>
      <c r="I488" s="79">
        <f>BAJIO16643561!D490</f>
        <v>0</v>
      </c>
      <c r="L488" s="13">
        <f>BAJIO16643561!C490</f>
        <v>0</v>
      </c>
    </row>
    <row r="489" spans="1:14" x14ac:dyDescent="0.25">
      <c r="E489" s="74">
        <f>BAJIO16643561!I491</f>
        <v>0</v>
      </c>
      <c r="F489" s="124">
        <f>BAJIO16643561!H491</f>
        <v>0</v>
      </c>
      <c r="I489" s="79">
        <f>BAJIO16643561!D491</f>
        <v>0</v>
      </c>
      <c r="L489" s="13">
        <f>BAJIO16643561!C491</f>
        <v>0</v>
      </c>
    </row>
    <row r="490" spans="1:14" x14ac:dyDescent="0.25">
      <c r="E490" s="74">
        <f>BAJIO16643561!I492</f>
        <v>0</v>
      </c>
      <c r="F490" s="124">
        <f>BAJIO16643561!H492</f>
        <v>0</v>
      </c>
      <c r="I490" s="79">
        <f>BAJIO16643561!D492</f>
        <v>0</v>
      </c>
      <c r="L490" s="13">
        <f>BAJIO16643561!C492</f>
        <v>0</v>
      </c>
    </row>
    <row r="491" spans="1:14" x14ac:dyDescent="0.25">
      <c r="E491" s="74">
        <f>BAJIO16643561!I493</f>
        <v>0</v>
      </c>
      <c r="F491" s="124">
        <f>BAJIO16643561!H493</f>
        <v>0</v>
      </c>
      <c r="I491" s="79">
        <f>BAJIO16643561!D493</f>
        <v>0</v>
      </c>
      <c r="L491" s="13">
        <f>BAJIO16643561!C493</f>
        <v>0</v>
      </c>
    </row>
    <row r="492" spans="1:14" x14ac:dyDescent="0.25">
      <c r="E492" s="74">
        <f>BAJIO16643561!I494</f>
        <v>0</v>
      </c>
      <c r="F492" s="124">
        <f>BAJIO16643561!H494</f>
        <v>0</v>
      </c>
      <c r="I492" s="79">
        <f>BAJIO16643561!D494</f>
        <v>0</v>
      </c>
      <c r="L492" s="13">
        <f>BAJIO16643561!C494</f>
        <v>0</v>
      </c>
    </row>
    <row r="493" spans="1:14" x14ac:dyDescent="0.25">
      <c r="E493" s="74">
        <f>BAJIO16643561!I495</f>
        <v>0</v>
      </c>
    </row>
    <row r="494" spans="1:14" x14ac:dyDescent="0.25">
      <c r="E494" s="74">
        <f>BAJIO16643561!I496</f>
        <v>0</v>
      </c>
    </row>
    <row r="495" spans="1:14" x14ac:dyDescent="0.25">
      <c r="E495" s="74">
        <f>BAJIO16643561!I497</f>
        <v>0</v>
      </c>
    </row>
    <row r="496" spans="1:14" x14ac:dyDescent="0.25">
      <c r="E496" s="74">
        <f>BAJIO16643561!I498</f>
        <v>0</v>
      </c>
    </row>
    <row r="497" spans="5:5" x14ac:dyDescent="0.25">
      <c r="E497" s="74">
        <f>BAJIO16643561!I499</f>
        <v>0</v>
      </c>
    </row>
    <row r="498" spans="5:5" x14ac:dyDescent="0.25">
      <c r="E498" s="74">
        <f>BAJIO16643561!I500</f>
        <v>0</v>
      </c>
    </row>
    <row r="499" spans="5:5" x14ac:dyDescent="0.25">
      <c r="E499" s="74">
        <f>BAJIO16643561!I501</f>
        <v>0</v>
      </c>
    </row>
    <row r="500" spans="5:5" x14ac:dyDescent="0.25">
      <c r="E500" s="74">
        <f>BAJIO16643561!I502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5" activePane="bottomLeft" state="frozenSplit"/>
      <selection pane="bottomLeft" activeCell="J41" sqref="J41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21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51" t="s">
        <v>31</v>
      </c>
      <c r="B1" s="252"/>
      <c r="C1" s="252"/>
      <c r="D1" s="252"/>
      <c r="E1" s="252"/>
      <c r="F1" s="252"/>
      <c r="G1" s="252"/>
      <c r="H1" s="252"/>
      <c r="I1" s="252"/>
    </row>
    <row r="2" spans="1:10" s="8" customFormat="1" x14ac:dyDescent="0.25">
      <c r="A2" s="251" t="s">
        <v>10</v>
      </c>
      <c r="B2" s="252"/>
      <c r="C2" s="252"/>
      <c r="D2" s="252"/>
      <c r="E2" s="252"/>
      <c r="F2" s="252"/>
      <c r="G2" s="252"/>
      <c r="H2" s="252"/>
      <c r="I2" s="252"/>
    </row>
    <row r="3" spans="1:10" s="8" customFormat="1" x14ac:dyDescent="0.25">
      <c r="A3" s="253" t="s">
        <v>39</v>
      </c>
      <c r="B3" s="254"/>
      <c r="C3" s="254"/>
      <c r="D3" s="254"/>
      <c r="E3" s="254"/>
      <c r="F3" s="254"/>
      <c r="G3" s="254"/>
      <c r="H3" s="254"/>
      <c r="I3" s="254"/>
    </row>
    <row r="4" spans="1:10" s="8" customFormat="1" ht="47.2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13</v>
      </c>
      <c r="F4" s="59" t="s">
        <v>6</v>
      </c>
      <c r="G4" s="60" t="s">
        <v>34</v>
      </c>
      <c r="H4" s="61" t="s">
        <v>26</v>
      </c>
      <c r="I4" s="61" t="s">
        <v>35</v>
      </c>
      <c r="J4" s="61" t="s">
        <v>37</v>
      </c>
    </row>
    <row r="5" spans="1:10" ht="15.75" x14ac:dyDescent="0.25">
      <c r="A5" s="51" t="s">
        <v>30</v>
      </c>
      <c r="B5" s="52" t="s">
        <v>13</v>
      </c>
      <c r="C5" s="147" t="s">
        <v>28</v>
      </c>
      <c r="D5" s="171"/>
      <c r="E5" s="136">
        <v>4586.0200000000004</v>
      </c>
      <c r="F5" s="137"/>
      <c r="G5" s="138"/>
      <c r="H5" s="139"/>
      <c r="I5" s="139"/>
      <c r="J5" s="139"/>
    </row>
    <row r="6" spans="1:10" ht="15.75" x14ac:dyDescent="0.25">
      <c r="A6" s="169">
        <v>45175</v>
      </c>
      <c r="B6" s="161" t="s">
        <v>99</v>
      </c>
      <c r="C6" s="136">
        <v>3000</v>
      </c>
      <c r="D6" s="136">
        <v>0</v>
      </c>
      <c r="E6" s="156">
        <f>E5-C6+D6</f>
        <v>1586.0200000000004</v>
      </c>
      <c r="F6" s="159"/>
      <c r="G6" s="138"/>
      <c r="H6" s="139"/>
      <c r="I6" s="140"/>
      <c r="J6" s="138"/>
    </row>
    <row r="7" spans="1:10" ht="15.75" x14ac:dyDescent="0.25">
      <c r="A7" s="169">
        <v>45175</v>
      </c>
      <c r="B7" s="54" t="s">
        <v>100</v>
      </c>
      <c r="C7" s="136">
        <v>0</v>
      </c>
      <c r="D7" s="215">
        <v>12528</v>
      </c>
      <c r="E7" s="156">
        <f>E6-C7+D7</f>
        <v>14114.02</v>
      </c>
      <c r="F7" s="206">
        <v>338</v>
      </c>
      <c r="G7" s="207">
        <v>45175</v>
      </c>
      <c r="H7" s="208">
        <v>2822</v>
      </c>
      <c r="I7" s="231" t="s">
        <v>145</v>
      </c>
      <c r="J7" s="232" t="s">
        <v>129</v>
      </c>
    </row>
    <row r="8" spans="1:10" ht="15.75" x14ac:dyDescent="0.25">
      <c r="A8" s="169">
        <v>45175</v>
      </c>
      <c r="B8" s="54" t="s">
        <v>101</v>
      </c>
      <c r="C8" s="136">
        <v>0</v>
      </c>
      <c r="D8" s="215">
        <v>6612</v>
      </c>
      <c r="E8" s="156">
        <f>E7-C8+D8</f>
        <v>20726.02</v>
      </c>
      <c r="F8" s="210">
        <v>317</v>
      </c>
      <c r="G8" s="207">
        <v>45175</v>
      </c>
      <c r="H8" s="208">
        <v>2823</v>
      </c>
      <c r="I8" s="233" t="s">
        <v>146</v>
      </c>
      <c r="J8" s="232" t="s">
        <v>129</v>
      </c>
    </row>
    <row r="9" spans="1:10" ht="15.75" x14ac:dyDescent="0.25">
      <c r="A9" s="169">
        <v>45177</v>
      </c>
      <c r="B9" s="54" t="s">
        <v>102</v>
      </c>
      <c r="C9" s="136">
        <v>2900</v>
      </c>
      <c r="D9" s="136">
        <v>0</v>
      </c>
      <c r="E9" s="156">
        <f>E8-C9+D9</f>
        <v>17826.02</v>
      </c>
      <c r="F9" s="206"/>
      <c r="G9" s="207"/>
      <c r="H9" s="208"/>
      <c r="I9" s="208"/>
      <c r="J9" s="207"/>
    </row>
    <row r="10" spans="1:10" ht="15.75" x14ac:dyDescent="0.25">
      <c r="A10" s="169">
        <v>45178</v>
      </c>
      <c r="B10" s="54" t="s">
        <v>103</v>
      </c>
      <c r="C10" s="136">
        <v>4591.04</v>
      </c>
      <c r="D10" s="136">
        <v>0</v>
      </c>
      <c r="E10" s="156">
        <f t="shared" ref="E10:E52" si="0">E9-C10+D10</f>
        <v>13234.98</v>
      </c>
      <c r="F10" s="206"/>
      <c r="G10" s="207"/>
      <c r="H10" s="208"/>
      <c r="I10" s="208"/>
      <c r="J10" s="207"/>
    </row>
    <row r="11" spans="1:10" ht="15.75" x14ac:dyDescent="0.25">
      <c r="A11" s="169">
        <v>45180</v>
      </c>
      <c r="B11" s="54" t="s">
        <v>47</v>
      </c>
      <c r="C11" s="136">
        <v>6962</v>
      </c>
      <c r="D11" s="136">
        <v>0</v>
      </c>
      <c r="E11" s="156">
        <f t="shared" si="0"/>
        <v>6272.98</v>
      </c>
      <c r="F11" s="206"/>
      <c r="G11" s="207"/>
      <c r="H11" s="208"/>
      <c r="I11" s="209"/>
      <c r="J11" s="207"/>
    </row>
    <row r="12" spans="1:10" ht="15.75" x14ac:dyDescent="0.25">
      <c r="A12" s="169">
        <v>45181</v>
      </c>
      <c r="B12" s="54" t="s">
        <v>104</v>
      </c>
      <c r="C12" s="136">
        <v>3480</v>
      </c>
      <c r="D12" s="136">
        <v>0</v>
      </c>
      <c r="E12" s="156">
        <f t="shared" si="0"/>
        <v>2792.9799999999996</v>
      </c>
      <c r="F12" s="206"/>
      <c r="G12" s="207"/>
      <c r="H12" s="208"/>
      <c r="I12" s="208"/>
      <c r="J12" s="207"/>
    </row>
    <row r="13" spans="1:10" ht="15.75" x14ac:dyDescent="0.25">
      <c r="A13" s="169">
        <v>45181</v>
      </c>
      <c r="B13" s="54" t="s">
        <v>105</v>
      </c>
      <c r="C13" s="136">
        <v>1740</v>
      </c>
      <c r="D13" s="136">
        <v>0</v>
      </c>
      <c r="E13" s="156">
        <f t="shared" si="0"/>
        <v>1052.9799999999996</v>
      </c>
      <c r="F13" s="206"/>
      <c r="G13" s="207"/>
      <c r="H13" s="208"/>
      <c r="I13" s="209"/>
      <c r="J13" s="207"/>
    </row>
    <row r="14" spans="1:10" ht="15.75" x14ac:dyDescent="0.25">
      <c r="A14" s="169">
        <v>45182</v>
      </c>
      <c r="B14" s="54" t="s">
        <v>106</v>
      </c>
      <c r="C14" s="136">
        <v>0</v>
      </c>
      <c r="D14" s="215">
        <v>60900</v>
      </c>
      <c r="E14" s="156">
        <f t="shared" si="0"/>
        <v>61952.979999999996</v>
      </c>
      <c r="F14" s="210">
        <v>298</v>
      </c>
      <c r="G14" s="207">
        <v>45182</v>
      </c>
      <c r="H14" s="208">
        <v>2824</v>
      </c>
      <c r="I14" s="231" t="s">
        <v>148</v>
      </c>
      <c r="J14" s="232" t="s">
        <v>129</v>
      </c>
    </row>
    <row r="15" spans="1:10" ht="15.75" x14ac:dyDescent="0.25">
      <c r="A15" s="51">
        <v>45182</v>
      </c>
      <c r="B15" s="54" t="s">
        <v>107</v>
      </c>
      <c r="C15" s="136">
        <v>5719</v>
      </c>
      <c r="D15" s="136">
        <v>0</v>
      </c>
      <c r="E15" s="156">
        <f t="shared" si="0"/>
        <v>56233.979999999996</v>
      </c>
      <c r="F15" s="206"/>
      <c r="G15" s="207"/>
      <c r="H15" s="208"/>
      <c r="I15" s="209"/>
      <c r="J15" s="207"/>
    </row>
    <row r="16" spans="1:10" ht="15.75" x14ac:dyDescent="0.25">
      <c r="A16" s="51">
        <v>45182</v>
      </c>
      <c r="B16" s="54" t="s">
        <v>108</v>
      </c>
      <c r="C16" s="136">
        <v>3000</v>
      </c>
      <c r="D16" s="136">
        <v>0</v>
      </c>
      <c r="E16" s="156">
        <f t="shared" si="0"/>
        <v>53233.979999999996</v>
      </c>
      <c r="F16" s="206"/>
      <c r="G16" s="207"/>
      <c r="H16" s="208"/>
      <c r="I16" s="208"/>
      <c r="J16" s="207"/>
    </row>
    <row r="17" spans="1:10" ht="15.75" x14ac:dyDescent="0.25">
      <c r="A17" s="51">
        <v>45182</v>
      </c>
      <c r="B17" s="54" t="s">
        <v>78</v>
      </c>
      <c r="C17" s="136">
        <v>16063</v>
      </c>
      <c r="D17" s="136">
        <v>0</v>
      </c>
      <c r="E17" s="156">
        <f t="shared" si="0"/>
        <v>37170.979999999996</v>
      </c>
      <c r="F17" s="206"/>
      <c r="G17" s="207"/>
      <c r="H17" s="208"/>
      <c r="I17" s="208"/>
      <c r="J17" s="207"/>
    </row>
    <row r="18" spans="1:10" ht="30" x14ac:dyDescent="0.25">
      <c r="A18" s="51">
        <v>45183</v>
      </c>
      <c r="B18" s="54" t="s">
        <v>109</v>
      </c>
      <c r="C18" s="136">
        <v>0</v>
      </c>
      <c r="D18" s="215">
        <v>26068.32</v>
      </c>
      <c r="E18" s="156">
        <f t="shared" si="0"/>
        <v>63239.299999999996</v>
      </c>
      <c r="F18" s="206" t="s">
        <v>147</v>
      </c>
      <c r="G18" s="207">
        <v>45183</v>
      </c>
      <c r="H18" s="208" t="s">
        <v>357</v>
      </c>
      <c r="I18" s="226" t="s">
        <v>149</v>
      </c>
      <c r="J18" s="227" t="s">
        <v>123</v>
      </c>
    </row>
    <row r="19" spans="1:10" ht="15.75" x14ac:dyDescent="0.25">
      <c r="A19" s="51">
        <v>45183</v>
      </c>
      <c r="B19" s="54" t="s">
        <v>78</v>
      </c>
      <c r="C19" s="136">
        <v>15516</v>
      </c>
      <c r="D19" s="136">
        <v>0</v>
      </c>
      <c r="E19" s="156">
        <f t="shared" si="0"/>
        <v>47723.299999999996</v>
      </c>
      <c r="F19" s="206"/>
      <c r="G19" s="207"/>
      <c r="H19" s="208"/>
      <c r="I19" s="209"/>
      <c r="J19" s="207"/>
    </row>
    <row r="20" spans="1:10" ht="15.75" x14ac:dyDescent="0.25">
      <c r="A20" s="51">
        <v>45184</v>
      </c>
      <c r="B20" s="54" t="s">
        <v>110</v>
      </c>
      <c r="C20" s="136">
        <v>2900</v>
      </c>
      <c r="D20" s="136">
        <v>0</v>
      </c>
      <c r="E20" s="156">
        <f t="shared" si="0"/>
        <v>44823.299999999996</v>
      </c>
      <c r="F20" s="206"/>
      <c r="G20" s="207"/>
      <c r="H20" s="208"/>
      <c r="I20" s="208"/>
      <c r="J20" s="207"/>
    </row>
    <row r="21" spans="1:10" ht="30" x14ac:dyDescent="0.25">
      <c r="A21" s="51">
        <v>45184</v>
      </c>
      <c r="B21" s="54" t="s">
        <v>111</v>
      </c>
      <c r="C21" s="136">
        <v>38000</v>
      </c>
      <c r="D21" s="136">
        <v>0</v>
      </c>
      <c r="E21" s="156">
        <f t="shared" si="0"/>
        <v>6823.2999999999956</v>
      </c>
      <c r="F21" s="206"/>
      <c r="G21" s="207"/>
      <c r="H21" s="208"/>
      <c r="I21" s="209"/>
      <c r="J21" s="207"/>
    </row>
    <row r="22" spans="1:10" ht="15.75" x14ac:dyDescent="0.25">
      <c r="A22" s="51">
        <v>45189</v>
      </c>
      <c r="B22" s="54" t="s">
        <v>172</v>
      </c>
      <c r="C22" s="136">
        <v>0</v>
      </c>
      <c r="D22" s="215">
        <v>60900</v>
      </c>
      <c r="E22" s="156">
        <f t="shared" si="0"/>
        <v>67723.299999999988</v>
      </c>
      <c r="F22" s="206">
        <v>298</v>
      </c>
      <c r="G22" s="207">
        <v>45189</v>
      </c>
      <c r="H22" s="208">
        <v>2825</v>
      </c>
      <c r="I22" s="231" t="s">
        <v>177</v>
      </c>
      <c r="J22" s="232" t="s">
        <v>129</v>
      </c>
    </row>
    <row r="23" spans="1:10" ht="15.75" x14ac:dyDescent="0.25">
      <c r="A23" s="51">
        <v>45189</v>
      </c>
      <c r="B23" s="54" t="s">
        <v>173</v>
      </c>
      <c r="C23" s="136">
        <v>2900</v>
      </c>
      <c r="D23" s="136">
        <v>0</v>
      </c>
      <c r="E23" s="156">
        <f t="shared" si="0"/>
        <v>64823.299999999988</v>
      </c>
      <c r="F23" s="210"/>
      <c r="G23" s="207"/>
      <c r="H23" s="207"/>
      <c r="I23" s="208"/>
      <c r="J23" s="207"/>
    </row>
    <row r="24" spans="1:10" ht="15.75" x14ac:dyDescent="0.25">
      <c r="A24" s="51">
        <v>45189</v>
      </c>
      <c r="B24" s="54" t="s">
        <v>174</v>
      </c>
      <c r="C24" s="136">
        <v>0</v>
      </c>
      <c r="D24" s="215">
        <v>30276</v>
      </c>
      <c r="E24" s="156">
        <f t="shared" si="0"/>
        <v>95099.299999999988</v>
      </c>
      <c r="F24" s="206">
        <v>338</v>
      </c>
      <c r="G24" s="207">
        <v>45189</v>
      </c>
      <c r="H24" s="208">
        <v>2826</v>
      </c>
      <c r="I24" s="233" t="s">
        <v>176</v>
      </c>
      <c r="J24" s="232" t="s">
        <v>129</v>
      </c>
    </row>
    <row r="25" spans="1:10" ht="15.75" x14ac:dyDescent="0.25">
      <c r="A25" s="51">
        <v>45189</v>
      </c>
      <c r="B25" s="54" t="s">
        <v>151</v>
      </c>
      <c r="C25" s="136">
        <v>50144</v>
      </c>
      <c r="D25" s="136">
        <v>0</v>
      </c>
      <c r="E25" s="156">
        <f t="shared" si="0"/>
        <v>44955.299999999988</v>
      </c>
      <c r="F25" s="210"/>
      <c r="G25" s="207"/>
      <c r="H25" s="208"/>
      <c r="I25" s="208"/>
      <c r="J25" s="207"/>
    </row>
    <row r="26" spans="1:10" ht="15.75" x14ac:dyDescent="0.25">
      <c r="A26" s="51">
        <v>45189</v>
      </c>
      <c r="B26" s="54" t="s">
        <v>175</v>
      </c>
      <c r="C26" s="136">
        <v>6500</v>
      </c>
      <c r="D26" s="136">
        <v>0</v>
      </c>
      <c r="E26" s="156">
        <f t="shared" si="0"/>
        <v>38455.299999999988</v>
      </c>
      <c r="F26" s="206"/>
      <c r="G26" s="207"/>
      <c r="H26" s="208"/>
      <c r="I26" s="209"/>
      <c r="J26" s="207"/>
    </row>
    <row r="27" spans="1:10" ht="15.75" x14ac:dyDescent="0.25">
      <c r="A27" s="51">
        <v>45191</v>
      </c>
      <c r="B27" s="54" t="s">
        <v>247</v>
      </c>
      <c r="C27" s="136">
        <v>6039.58</v>
      </c>
      <c r="D27" s="136">
        <v>0</v>
      </c>
      <c r="E27" s="156">
        <f t="shared" si="0"/>
        <v>32415.719999999987</v>
      </c>
      <c r="F27" s="206"/>
      <c r="G27" s="207"/>
      <c r="H27" s="208"/>
      <c r="I27" s="209"/>
      <c r="J27" s="207"/>
    </row>
    <row r="28" spans="1:10" ht="15.75" x14ac:dyDescent="0.25">
      <c r="A28" s="51">
        <v>45191</v>
      </c>
      <c r="B28" s="54" t="s">
        <v>248</v>
      </c>
      <c r="C28" s="136">
        <v>27072.080000000002</v>
      </c>
      <c r="D28" s="136">
        <v>0</v>
      </c>
      <c r="E28" s="156">
        <f t="shared" si="0"/>
        <v>5343.6399999999849</v>
      </c>
      <c r="F28" s="206"/>
      <c r="G28" s="207"/>
      <c r="H28" s="208"/>
      <c r="I28" s="208"/>
      <c r="J28" s="207"/>
    </row>
    <row r="29" spans="1:10" ht="15.75" x14ac:dyDescent="0.25">
      <c r="A29" s="51">
        <v>45191</v>
      </c>
      <c r="B29" s="170" t="s">
        <v>249</v>
      </c>
      <c r="C29" s="136">
        <v>2460.59</v>
      </c>
      <c r="D29" s="136">
        <v>0</v>
      </c>
      <c r="E29" s="156">
        <f t="shared" si="0"/>
        <v>2883.0499999999847</v>
      </c>
      <c r="F29" s="206"/>
      <c r="G29" s="207"/>
      <c r="H29" s="206"/>
      <c r="I29" s="208"/>
      <c r="J29" s="207"/>
    </row>
    <row r="30" spans="1:10" ht="15.75" x14ac:dyDescent="0.25">
      <c r="A30" s="169">
        <v>45191</v>
      </c>
      <c r="B30" s="54" t="s">
        <v>250</v>
      </c>
      <c r="C30" s="136">
        <v>1624</v>
      </c>
      <c r="D30" s="136">
        <v>0</v>
      </c>
      <c r="E30" s="156">
        <f t="shared" si="0"/>
        <v>1259.0499999999847</v>
      </c>
      <c r="F30" s="206"/>
      <c r="G30" s="207"/>
      <c r="H30" s="208"/>
      <c r="I30" s="208"/>
      <c r="J30" s="207"/>
    </row>
    <row r="31" spans="1:10" ht="15.75" x14ac:dyDescent="0.25">
      <c r="A31" s="169">
        <v>45196</v>
      </c>
      <c r="B31" s="54" t="s">
        <v>251</v>
      </c>
      <c r="C31" s="136">
        <v>0</v>
      </c>
      <c r="D31" s="215">
        <v>164430</v>
      </c>
      <c r="E31" s="156">
        <f t="shared" si="0"/>
        <v>165689.04999999999</v>
      </c>
      <c r="F31" s="206">
        <v>298</v>
      </c>
      <c r="G31" s="207">
        <v>45196</v>
      </c>
      <c r="H31" s="208">
        <v>2847</v>
      </c>
      <c r="I31" s="233" t="s">
        <v>261</v>
      </c>
      <c r="J31" s="232" t="s">
        <v>129</v>
      </c>
    </row>
    <row r="32" spans="1:10" ht="30" x14ac:dyDescent="0.25">
      <c r="A32" s="169">
        <v>45197</v>
      </c>
      <c r="B32" s="161" t="s">
        <v>274</v>
      </c>
      <c r="C32" s="136">
        <v>0</v>
      </c>
      <c r="D32" s="215">
        <v>88565.1</v>
      </c>
      <c r="E32" s="156">
        <f t="shared" si="0"/>
        <v>254254.15</v>
      </c>
      <c r="F32" s="206" t="s">
        <v>147</v>
      </c>
      <c r="G32" s="207">
        <v>45197</v>
      </c>
      <c r="H32" s="208" t="s">
        <v>357</v>
      </c>
      <c r="I32" s="262" t="s">
        <v>358</v>
      </c>
      <c r="J32" s="227" t="s">
        <v>123</v>
      </c>
    </row>
    <row r="33" spans="1:10" ht="15.75" x14ac:dyDescent="0.25">
      <c r="A33" s="169">
        <v>45197</v>
      </c>
      <c r="B33" s="54" t="s">
        <v>301</v>
      </c>
      <c r="C33" s="136">
        <v>2320</v>
      </c>
      <c r="D33" s="136">
        <v>0</v>
      </c>
      <c r="E33" s="156">
        <f t="shared" si="0"/>
        <v>251934.15</v>
      </c>
      <c r="F33" s="206"/>
      <c r="G33" s="207"/>
      <c r="H33" s="208"/>
      <c r="I33" s="208"/>
      <c r="J33" s="207"/>
    </row>
    <row r="34" spans="1:10" ht="15.75" x14ac:dyDescent="0.25">
      <c r="A34" s="169">
        <v>45197</v>
      </c>
      <c r="B34" s="54" t="s">
        <v>47</v>
      </c>
      <c r="C34" s="136">
        <v>10000</v>
      </c>
      <c r="D34" s="136">
        <v>0</v>
      </c>
      <c r="E34" s="156">
        <f t="shared" si="0"/>
        <v>241934.15</v>
      </c>
      <c r="F34" s="206"/>
      <c r="G34" s="207"/>
      <c r="H34" s="208"/>
      <c r="I34" s="209"/>
      <c r="J34" s="207"/>
    </row>
    <row r="35" spans="1:10" ht="15.75" x14ac:dyDescent="0.25">
      <c r="A35" s="169">
        <v>45197</v>
      </c>
      <c r="B35" s="54" t="s">
        <v>102</v>
      </c>
      <c r="C35" s="136">
        <v>2900</v>
      </c>
      <c r="D35" s="136">
        <v>0</v>
      </c>
      <c r="E35" s="156">
        <f t="shared" si="0"/>
        <v>239034.15</v>
      </c>
      <c r="F35" s="210"/>
      <c r="G35" s="207"/>
      <c r="H35" s="208"/>
      <c r="I35" s="208"/>
      <c r="J35" s="207"/>
    </row>
    <row r="36" spans="1:10" ht="30" x14ac:dyDescent="0.25">
      <c r="A36" s="169">
        <v>45197</v>
      </c>
      <c r="B36" s="54" t="s">
        <v>302</v>
      </c>
      <c r="C36" s="136">
        <v>12000</v>
      </c>
      <c r="D36" s="136">
        <v>0</v>
      </c>
      <c r="E36" s="156">
        <f t="shared" si="0"/>
        <v>227034.15</v>
      </c>
      <c r="F36" s="206"/>
      <c r="G36" s="207"/>
      <c r="H36" s="208"/>
      <c r="I36" s="208"/>
      <c r="J36" s="207"/>
    </row>
    <row r="37" spans="1:10" ht="15.75" x14ac:dyDescent="0.25">
      <c r="A37" s="169">
        <v>45197</v>
      </c>
      <c r="B37" s="54" t="s">
        <v>303</v>
      </c>
      <c r="C37" s="136">
        <v>2320</v>
      </c>
      <c r="D37" s="136">
        <v>0</v>
      </c>
      <c r="E37" s="156">
        <f t="shared" si="0"/>
        <v>224714.15</v>
      </c>
      <c r="F37" s="210"/>
      <c r="G37" s="207"/>
      <c r="H37" s="207"/>
      <c r="I37" s="209"/>
      <c r="J37" s="207"/>
    </row>
    <row r="38" spans="1:10" ht="15.75" x14ac:dyDescent="0.25">
      <c r="A38" s="169">
        <v>45197</v>
      </c>
      <c r="B38" s="54" t="s">
        <v>304</v>
      </c>
      <c r="C38" s="136">
        <v>1320</v>
      </c>
      <c r="D38" s="136">
        <v>0</v>
      </c>
      <c r="E38" s="156">
        <f t="shared" si="0"/>
        <v>223394.15</v>
      </c>
      <c r="F38" s="206"/>
      <c r="G38" s="207"/>
      <c r="H38" s="208"/>
      <c r="I38" s="209"/>
      <c r="J38" s="207"/>
    </row>
    <row r="39" spans="1:10" ht="15.75" x14ac:dyDescent="0.25">
      <c r="A39" s="169">
        <v>45197</v>
      </c>
      <c r="B39" s="54" t="s">
        <v>305</v>
      </c>
      <c r="C39" s="136">
        <v>30000</v>
      </c>
      <c r="D39" s="136">
        <v>0</v>
      </c>
      <c r="E39" s="156">
        <f t="shared" si="0"/>
        <v>193394.15</v>
      </c>
      <c r="F39" s="206"/>
      <c r="G39" s="207"/>
      <c r="H39" s="208"/>
      <c r="I39" s="208"/>
      <c r="J39" s="207"/>
    </row>
    <row r="40" spans="1:10" ht="15.75" x14ac:dyDescent="0.25">
      <c r="A40" s="169">
        <v>45198</v>
      </c>
      <c r="B40" s="54" t="s">
        <v>306</v>
      </c>
      <c r="C40" s="136">
        <v>164000</v>
      </c>
      <c r="D40" s="136">
        <v>0</v>
      </c>
      <c r="E40" s="156">
        <f t="shared" si="0"/>
        <v>29394.149999999994</v>
      </c>
      <c r="F40" s="206"/>
      <c r="G40" s="207"/>
      <c r="H40" s="208"/>
      <c r="I40" s="208"/>
      <c r="J40" s="207"/>
    </row>
    <row r="41" spans="1:10" ht="15.75" x14ac:dyDescent="0.25">
      <c r="A41" s="169">
        <v>45198</v>
      </c>
      <c r="B41" s="54" t="s">
        <v>307</v>
      </c>
      <c r="C41" s="136">
        <v>12760</v>
      </c>
      <c r="D41" s="136">
        <v>0</v>
      </c>
      <c r="E41" s="156">
        <f t="shared" si="0"/>
        <v>16634.149999999994</v>
      </c>
      <c r="F41" s="206"/>
      <c r="G41" s="207"/>
      <c r="H41" s="208"/>
      <c r="I41" s="208"/>
      <c r="J41" s="207"/>
    </row>
    <row r="42" spans="1:10" ht="15.75" x14ac:dyDescent="0.25">
      <c r="A42" s="51">
        <v>45198</v>
      </c>
      <c r="B42" s="54" t="s">
        <v>308</v>
      </c>
      <c r="C42" s="136">
        <v>12745.43</v>
      </c>
      <c r="D42" s="136">
        <v>0</v>
      </c>
      <c r="E42" s="156">
        <f t="shared" si="0"/>
        <v>3888.7199999999939</v>
      </c>
      <c r="F42" s="206"/>
      <c r="G42" s="207"/>
      <c r="H42" s="208"/>
      <c r="I42" s="208"/>
      <c r="J42" s="207"/>
    </row>
    <row r="43" spans="1:10" ht="15.75" x14ac:dyDescent="0.25">
      <c r="A43" s="51"/>
      <c r="B43" s="54"/>
      <c r="C43" s="136">
        <v>0</v>
      </c>
      <c r="D43" s="136">
        <v>0</v>
      </c>
      <c r="E43" s="156">
        <f t="shared" si="0"/>
        <v>3888.7199999999939</v>
      </c>
      <c r="F43" s="206"/>
      <c r="G43" s="207"/>
      <c r="H43" s="208"/>
      <c r="I43" s="208"/>
      <c r="J43" s="207"/>
    </row>
    <row r="44" spans="1:10" ht="15.75" x14ac:dyDescent="0.25">
      <c r="A44" s="51"/>
      <c r="B44" s="54"/>
      <c r="C44" s="136">
        <v>0</v>
      </c>
      <c r="D44" s="136">
        <v>0</v>
      </c>
      <c r="E44" s="156">
        <f t="shared" si="0"/>
        <v>3888.7199999999939</v>
      </c>
      <c r="F44" s="206"/>
      <c r="G44" s="207"/>
      <c r="H44" s="208"/>
      <c r="I44" s="208"/>
      <c r="J44" s="207"/>
    </row>
    <row r="45" spans="1:10" ht="15.75" x14ac:dyDescent="0.25">
      <c r="A45" s="51"/>
      <c r="B45" s="54"/>
      <c r="C45" s="136">
        <v>0</v>
      </c>
      <c r="D45" s="136">
        <v>0</v>
      </c>
      <c r="E45" s="156">
        <f t="shared" si="0"/>
        <v>3888.7199999999939</v>
      </c>
      <c r="F45" s="206"/>
      <c r="G45" s="207"/>
      <c r="H45" s="208"/>
      <c r="I45" s="208"/>
      <c r="J45" s="207"/>
    </row>
    <row r="46" spans="1:10" ht="15.75" x14ac:dyDescent="0.25">
      <c r="A46" s="51"/>
      <c r="B46" s="54"/>
      <c r="C46" s="136">
        <v>0</v>
      </c>
      <c r="D46" s="136">
        <v>0</v>
      </c>
      <c r="E46" s="156">
        <f t="shared" si="0"/>
        <v>3888.7199999999939</v>
      </c>
      <c r="F46" s="206"/>
      <c r="G46" s="207"/>
      <c r="H46" s="208"/>
      <c r="I46" s="208"/>
      <c r="J46" s="207"/>
    </row>
    <row r="47" spans="1:10" ht="15.75" x14ac:dyDescent="0.25">
      <c r="A47" s="51"/>
      <c r="B47" s="54"/>
      <c r="C47" s="136">
        <v>0</v>
      </c>
      <c r="D47" s="136">
        <v>0</v>
      </c>
      <c r="E47" s="156">
        <f t="shared" si="0"/>
        <v>3888.7199999999939</v>
      </c>
      <c r="F47" s="206"/>
      <c r="G47" s="207"/>
      <c r="H47" s="208"/>
      <c r="I47" s="208"/>
      <c r="J47" s="207"/>
    </row>
    <row r="48" spans="1:10" ht="15.75" x14ac:dyDescent="0.25">
      <c r="A48" s="51"/>
      <c r="B48" s="54"/>
      <c r="C48" s="136">
        <v>0</v>
      </c>
      <c r="D48" s="136">
        <v>0</v>
      </c>
      <c r="E48" s="156">
        <f t="shared" si="0"/>
        <v>3888.7199999999939</v>
      </c>
      <c r="F48" s="206"/>
      <c r="G48" s="207"/>
      <c r="H48" s="208"/>
      <c r="I48" s="209"/>
      <c r="J48" s="207"/>
    </row>
    <row r="49" spans="1:10" ht="15.75" x14ac:dyDescent="0.25">
      <c r="A49" s="51"/>
      <c r="B49" s="54"/>
      <c r="C49" s="136">
        <v>0</v>
      </c>
      <c r="D49" s="136">
        <v>0</v>
      </c>
      <c r="E49" s="156">
        <f t="shared" si="0"/>
        <v>3888.7199999999939</v>
      </c>
      <c r="F49" s="206"/>
      <c r="G49" s="207"/>
      <c r="H49" s="208"/>
      <c r="I49" s="208"/>
      <c r="J49" s="207"/>
    </row>
    <row r="50" spans="1:10" ht="15.75" x14ac:dyDescent="0.25">
      <c r="A50" s="51"/>
      <c r="B50" s="54"/>
      <c r="C50" s="136">
        <v>0</v>
      </c>
      <c r="D50" s="136">
        <v>0</v>
      </c>
      <c r="E50" s="156">
        <f t="shared" si="0"/>
        <v>3888.7199999999939</v>
      </c>
      <c r="F50" s="206"/>
      <c r="G50" s="207"/>
      <c r="H50" s="208"/>
      <c r="I50" s="208"/>
      <c r="J50" s="207"/>
    </row>
    <row r="51" spans="1:10" ht="15.75" x14ac:dyDescent="0.25">
      <c r="A51" s="51"/>
      <c r="B51" s="54"/>
      <c r="C51" s="136">
        <v>0</v>
      </c>
      <c r="D51" s="136">
        <v>0</v>
      </c>
      <c r="E51" s="156">
        <f t="shared" si="0"/>
        <v>3888.7199999999939</v>
      </c>
      <c r="F51" s="206"/>
      <c r="G51" s="207"/>
      <c r="H51" s="208"/>
      <c r="I51" s="208"/>
      <c r="J51" s="207"/>
    </row>
    <row r="52" spans="1:10" ht="15.75" x14ac:dyDescent="0.25">
      <c r="A52" s="51"/>
      <c r="B52" s="54"/>
      <c r="C52" s="136">
        <v>0</v>
      </c>
      <c r="D52" s="136">
        <v>0</v>
      </c>
      <c r="E52" s="156">
        <f t="shared" si="0"/>
        <v>3888.7199999999939</v>
      </c>
      <c r="F52" s="206"/>
      <c r="G52" s="207"/>
      <c r="H52" s="208"/>
      <c r="I52" s="208"/>
      <c r="J52" s="207"/>
    </row>
    <row r="53" spans="1:10" ht="15.75" x14ac:dyDescent="0.25">
      <c r="A53" s="51"/>
      <c r="B53" s="54"/>
      <c r="C53" s="136">
        <v>0</v>
      </c>
      <c r="D53" s="136">
        <v>0</v>
      </c>
      <c r="E53" s="156">
        <f>E52-C53+D53</f>
        <v>3888.7199999999939</v>
      </c>
      <c r="F53" s="206"/>
      <c r="G53" s="207"/>
      <c r="H53" s="208"/>
      <c r="I53" s="208"/>
      <c r="J53" s="207"/>
    </row>
    <row r="54" spans="1:10" ht="15.75" x14ac:dyDescent="0.25">
      <c r="A54" s="51"/>
      <c r="B54" s="54"/>
      <c r="C54" s="136">
        <v>0</v>
      </c>
      <c r="D54" s="136">
        <v>0</v>
      </c>
      <c r="E54" s="156">
        <f>E53-C54+D54</f>
        <v>3888.7199999999939</v>
      </c>
      <c r="F54" s="206"/>
      <c r="G54" s="207"/>
      <c r="H54" s="208"/>
      <c r="I54" s="208"/>
      <c r="J54" s="207"/>
    </row>
    <row r="55" spans="1:10" ht="15.75" x14ac:dyDescent="0.25">
      <c r="A55" s="51"/>
      <c r="B55" s="54"/>
      <c r="C55" s="136">
        <v>0</v>
      </c>
      <c r="D55" s="136">
        <v>0</v>
      </c>
      <c r="E55" s="156">
        <f t="shared" ref="E55:E86" si="1">E54-C55+D55</f>
        <v>3888.7199999999939</v>
      </c>
      <c r="F55" s="206"/>
      <c r="G55" s="207"/>
      <c r="H55" s="208"/>
      <c r="I55" s="208"/>
      <c r="J55" s="207"/>
    </row>
    <row r="56" spans="1:10" ht="15.75" x14ac:dyDescent="0.25">
      <c r="A56" s="51"/>
      <c r="B56" s="54"/>
      <c r="C56" s="136">
        <v>0</v>
      </c>
      <c r="D56" s="136">
        <v>0</v>
      </c>
      <c r="E56" s="156">
        <f t="shared" si="1"/>
        <v>3888.7199999999939</v>
      </c>
      <c r="F56" s="206"/>
      <c r="G56" s="207"/>
      <c r="H56" s="208"/>
      <c r="I56" s="208"/>
      <c r="J56" s="207"/>
    </row>
    <row r="57" spans="1:10" ht="15.75" x14ac:dyDescent="0.25">
      <c r="A57" s="51"/>
      <c r="B57" s="54"/>
      <c r="C57" s="136">
        <v>0</v>
      </c>
      <c r="D57" s="136">
        <v>0</v>
      </c>
      <c r="E57" s="156">
        <f t="shared" si="1"/>
        <v>3888.7199999999939</v>
      </c>
      <c r="F57" s="206"/>
      <c r="G57" s="207"/>
      <c r="H57" s="208"/>
      <c r="I57" s="208"/>
      <c r="J57" s="207"/>
    </row>
    <row r="58" spans="1:10" ht="15.75" x14ac:dyDescent="0.25">
      <c r="A58" s="51"/>
      <c r="B58" s="54"/>
      <c r="C58" s="136">
        <v>0</v>
      </c>
      <c r="D58" s="136">
        <v>0</v>
      </c>
      <c r="E58" s="156">
        <f t="shared" si="1"/>
        <v>3888.7199999999939</v>
      </c>
      <c r="F58" s="206"/>
      <c r="G58" s="207"/>
      <c r="H58" s="208"/>
      <c r="I58" s="208"/>
      <c r="J58" s="207"/>
    </row>
    <row r="59" spans="1:10" ht="15.75" x14ac:dyDescent="0.25">
      <c r="A59" s="51"/>
      <c r="B59" s="54"/>
      <c r="C59" s="136">
        <v>0</v>
      </c>
      <c r="D59" s="136">
        <v>0</v>
      </c>
      <c r="E59" s="156">
        <f t="shared" si="1"/>
        <v>3888.7199999999939</v>
      </c>
      <c r="F59" s="206"/>
      <c r="G59" s="207"/>
      <c r="H59" s="208"/>
      <c r="I59" s="208"/>
      <c r="J59" s="207"/>
    </row>
    <row r="60" spans="1:10" ht="15.75" x14ac:dyDescent="0.25">
      <c r="A60" s="51"/>
      <c r="B60" s="54"/>
      <c r="C60" s="136">
        <v>0</v>
      </c>
      <c r="D60" s="136">
        <v>0</v>
      </c>
      <c r="E60" s="156">
        <f t="shared" si="1"/>
        <v>3888.7199999999939</v>
      </c>
      <c r="F60" s="206"/>
      <c r="G60" s="207"/>
      <c r="H60" s="208"/>
      <c r="I60" s="209"/>
      <c r="J60" s="207"/>
    </row>
    <row r="61" spans="1:10" ht="15.75" x14ac:dyDescent="0.25">
      <c r="A61" s="51"/>
      <c r="B61" s="54"/>
      <c r="C61" s="136">
        <v>0</v>
      </c>
      <c r="D61" s="136">
        <v>0</v>
      </c>
      <c r="E61" s="156">
        <f t="shared" si="1"/>
        <v>3888.7199999999939</v>
      </c>
      <c r="F61" s="210"/>
      <c r="G61" s="207"/>
      <c r="H61" s="208"/>
      <c r="I61" s="208"/>
      <c r="J61" s="207"/>
    </row>
    <row r="62" spans="1:10" ht="15.75" x14ac:dyDescent="0.25">
      <c r="A62" s="51"/>
      <c r="B62" s="54"/>
      <c r="C62" s="136">
        <v>0</v>
      </c>
      <c r="D62" s="136">
        <v>0</v>
      </c>
      <c r="E62" s="156">
        <f t="shared" si="1"/>
        <v>3888.7199999999939</v>
      </c>
      <c r="F62" s="206"/>
      <c r="G62" s="207"/>
      <c r="H62" s="208"/>
      <c r="I62" s="208"/>
      <c r="J62" s="207"/>
    </row>
    <row r="63" spans="1:10" ht="15.75" x14ac:dyDescent="0.25">
      <c r="A63" s="51"/>
      <c r="B63" s="54"/>
      <c r="C63" s="136">
        <v>0</v>
      </c>
      <c r="D63" s="136">
        <v>0</v>
      </c>
      <c r="E63" s="156">
        <f t="shared" si="1"/>
        <v>3888.7199999999939</v>
      </c>
      <c r="F63" s="210"/>
      <c r="G63" s="207"/>
      <c r="H63" s="208"/>
      <c r="I63" s="209"/>
      <c r="J63" s="207"/>
    </row>
    <row r="64" spans="1:10" ht="15.75" x14ac:dyDescent="0.25">
      <c r="A64" s="51"/>
      <c r="B64" s="54"/>
      <c r="C64" s="136">
        <v>0</v>
      </c>
      <c r="D64" s="136">
        <v>0</v>
      </c>
      <c r="E64" s="156">
        <f t="shared" si="1"/>
        <v>3888.7199999999939</v>
      </c>
      <c r="F64" s="206"/>
      <c r="G64" s="207"/>
      <c r="H64" s="208"/>
      <c r="I64" s="208"/>
      <c r="J64" s="207"/>
    </row>
    <row r="65" spans="1:10" ht="15.75" x14ac:dyDescent="0.25">
      <c r="A65" s="51"/>
      <c r="B65" s="54"/>
      <c r="C65" s="136">
        <v>0</v>
      </c>
      <c r="D65" s="136">
        <v>0</v>
      </c>
      <c r="E65" s="156">
        <f t="shared" si="1"/>
        <v>3888.7199999999939</v>
      </c>
      <c r="F65" s="206"/>
      <c r="G65" s="207"/>
      <c r="H65" s="208"/>
      <c r="I65" s="208"/>
      <c r="J65" s="207"/>
    </row>
    <row r="66" spans="1:10" ht="15.75" x14ac:dyDescent="0.25">
      <c r="A66" s="51"/>
      <c r="B66" s="54"/>
      <c r="C66" s="136">
        <v>0</v>
      </c>
      <c r="D66" s="136">
        <v>0</v>
      </c>
      <c r="E66" s="156">
        <f t="shared" si="1"/>
        <v>3888.7199999999939</v>
      </c>
      <c r="F66" s="206"/>
      <c r="G66" s="207"/>
      <c r="H66" s="208"/>
      <c r="I66" s="208"/>
      <c r="J66" s="207"/>
    </row>
    <row r="67" spans="1:10" ht="15.75" x14ac:dyDescent="0.25">
      <c r="A67" s="53"/>
      <c r="B67" s="54"/>
      <c r="C67" s="136">
        <v>0</v>
      </c>
      <c r="D67" s="136">
        <v>0</v>
      </c>
      <c r="E67" s="156">
        <f t="shared" si="1"/>
        <v>3888.7199999999939</v>
      </c>
      <c r="F67" s="206"/>
      <c r="G67" s="207"/>
      <c r="H67" s="208"/>
      <c r="I67" s="208"/>
      <c r="J67" s="207"/>
    </row>
    <row r="68" spans="1:10" ht="15.75" x14ac:dyDescent="0.25">
      <c r="A68" s="53"/>
      <c r="B68" s="54"/>
      <c r="C68" s="136">
        <v>0</v>
      </c>
      <c r="D68" s="136">
        <v>0</v>
      </c>
      <c r="E68" s="156">
        <f t="shared" si="1"/>
        <v>3888.7199999999939</v>
      </c>
      <c r="F68" s="206"/>
      <c r="G68" s="207"/>
      <c r="H68" s="208"/>
      <c r="I68" s="208"/>
      <c r="J68" s="207"/>
    </row>
    <row r="69" spans="1:10" ht="15.75" x14ac:dyDescent="0.25">
      <c r="A69" s="53"/>
      <c r="B69" s="54"/>
      <c r="C69" s="136">
        <v>0</v>
      </c>
      <c r="D69" s="136">
        <v>0</v>
      </c>
      <c r="E69" s="156">
        <f t="shared" si="1"/>
        <v>3888.7199999999939</v>
      </c>
      <c r="F69" s="206"/>
      <c r="G69" s="207"/>
      <c r="H69" s="208"/>
      <c r="I69" s="208"/>
      <c r="J69" s="207"/>
    </row>
    <row r="70" spans="1:10" ht="15.75" x14ac:dyDescent="0.25">
      <c r="A70" s="53"/>
      <c r="B70" s="54"/>
      <c r="C70" s="136">
        <v>0</v>
      </c>
      <c r="D70" s="136">
        <v>0</v>
      </c>
      <c r="E70" s="156">
        <f t="shared" si="1"/>
        <v>3888.7199999999939</v>
      </c>
      <c r="F70" s="206"/>
      <c r="G70" s="207"/>
      <c r="H70" s="208"/>
      <c r="I70" s="208"/>
      <c r="J70" s="207"/>
    </row>
    <row r="71" spans="1:10" ht="15.75" x14ac:dyDescent="0.25">
      <c r="A71" s="51"/>
      <c r="B71" s="54"/>
      <c r="C71" s="136">
        <v>0</v>
      </c>
      <c r="D71" s="136">
        <v>0</v>
      </c>
      <c r="E71" s="156">
        <f t="shared" si="1"/>
        <v>3888.7199999999939</v>
      </c>
      <c r="F71" s="206"/>
      <c r="G71" s="207"/>
      <c r="H71" s="208"/>
      <c r="I71" s="208"/>
      <c r="J71" s="207"/>
    </row>
    <row r="72" spans="1:10" ht="15.75" x14ac:dyDescent="0.25">
      <c r="A72" s="51"/>
      <c r="B72" s="54"/>
      <c r="C72" s="136">
        <v>0</v>
      </c>
      <c r="D72" s="136">
        <v>0</v>
      </c>
      <c r="E72" s="156">
        <f t="shared" si="1"/>
        <v>3888.7199999999939</v>
      </c>
      <c r="F72" s="206"/>
      <c r="G72" s="207"/>
      <c r="H72" s="208"/>
      <c r="I72" s="208"/>
      <c r="J72" s="207"/>
    </row>
    <row r="73" spans="1:10" ht="15.75" x14ac:dyDescent="0.25">
      <c r="A73" s="51"/>
      <c r="B73" s="54"/>
      <c r="C73" s="136">
        <v>0</v>
      </c>
      <c r="D73" s="136">
        <v>0</v>
      </c>
      <c r="E73" s="156">
        <f t="shared" si="1"/>
        <v>3888.7199999999939</v>
      </c>
      <c r="F73" s="206"/>
      <c r="G73" s="207"/>
      <c r="H73" s="208"/>
      <c r="I73" s="208"/>
      <c r="J73" s="207"/>
    </row>
    <row r="74" spans="1:10" ht="15.75" x14ac:dyDescent="0.25">
      <c r="A74" s="51"/>
      <c r="B74" s="54"/>
      <c r="C74" s="136">
        <v>0</v>
      </c>
      <c r="D74" s="136">
        <v>0</v>
      </c>
      <c r="E74" s="156">
        <f t="shared" si="1"/>
        <v>3888.7199999999939</v>
      </c>
      <c r="F74" s="206"/>
      <c r="G74" s="207"/>
      <c r="H74" s="208"/>
      <c r="I74" s="208"/>
      <c r="J74" s="207"/>
    </row>
    <row r="75" spans="1:10" ht="15.75" x14ac:dyDescent="0.25">
      <c r="A75" s="53"/>
      <c r="B75" s="54"/>
      <c r="C75" s="136">
        <v>0</v>
      </c>
      <c r="D75" s="136">
        <v>0</v>
      </c>
      <c r="E75" s="156">
        <f t="shared" si="1"/>
        <v>3888.7199999999939</v>
      </c>
      <c r="F75" s="206"/>
      <c r="G75" s="207"/>
      <c r="H75" s="208"/>
      <c r="I75" s="208"/>
      <c r="J75" s="207"/>
    </row>
    <row r="76" spans="1:10" ht="15.75" x14ac:dyDescent="0.25">
      <c r="A76" s="53"/>
      <c r="B76" s="54"/>
      <c r="C76" s="136">
        <v>0</v>
      </c>
      <c r="D76" s="136">
        <v>0</v>
      </c>
      <c r="E76" s="156">
        <f t="shared" si="1"/>
        <v>3888.7199999999939</v>
      </c>
      <c r="F76" s="206"/>
      <c r="G76" s="207"/>
      <c r="H76" s="208"/>
      <c r="I76" s="208"/>
      <c r="J76" s="207"/>
    </row>
    <row r="77" spans="1:10" ht="15.75" x14ac:dyDescent="0.25">
      <c r="A77" s="53"/>
      <c r="B77" s="54"/>
      <c r="C77" s="136">
        <v>0</v>
      </c>
      <c r="D77" s="136">
        <v>0</v>
      </c>
      <c r="E77" s="156">
        <f t="shared" si="1"/>
        <v>3888.7199999999939</v>
      </c>
      <c r="F77" s="206"/>
      <c r="G77" s="207"/>
      <c r="H77" s="208"/>
      <c r="I77" s="208"/>
      <c r="J77" s="207"/>
    </row>
    <row r="78" spans="1:10" ht="15.75" x14ac:dyDescent="0.25">
      <c r="A78" s="53"/>
      <c r="B78" s="54"/>
      <c r="C78" s="136">
        <v>0</v>
      </c>
      <c r="D78" s="136">
        <v>0</v>
      </c>
      <c r="E78" s="156">
        <f t="shared" si="1"/>
        <v>3888.7199999999939</v>
      </c>
      <c r="F78" s="206"/>
      <c r="G78" s="207"/>
      <c r="H78" s="208"/>
      <c r="I78" s="208"/>
      <c r="J78" s="207"/>
    </row>
    <row r="79" spans="1:10" ht="15.75" x14ac:dyDescent="0.25">
      <c r="A79" s="51"/>
      <c r="B79" s="54"/>
      <c r="C79" s="136">
        <v>0</v>
      </c>
      <c r="D79" s="136">
        <v>0</v>
      </c>
      <c r="E79" s="156">
        <f t="shared" si="1"/>
        <v>3888.7199999999939</v>
      </c>
      <c r="F79" s="206"/>
      <c r="G79" s="207"/>
      <c r="H79" s="208"/>
      <c r="I79" s="208"/>
      <c r="J79" s="207"/>
    </row>
    <row r="80" spans="1:10" ht="15.75" x14ac:dyDescent="0.25">
      <c r="A80" s="51"/>
      <c r="B80" s="54"/>
      <c r="C80" s="136">
        <v>0</v>
      </c>
      <c r="D80" s="136">
        <v>0</v>
      </c>
      <c r="E80" s="156">
        <f t="shared" si="1"/>
        <v>3888.7199999999939</v>
      </c>
      <c r="F80" s="206"/>
      <c r="G80" s="207"/>
      <c r="H80" s="208"/>
      <c r="I80" s="208"/>
      <c r="J80" s="207"/>
    </row>
    <row r="81" spans="1:10" ht="15.75" x14ac:dyDescent="0.25">
      <c r="A81" s="51"/>
      <c r="B81" s="54"/>
      <c r="C81" s="136">
        <v>0</v>
      </c>
      <c r="D81" s="136">
        <v>0</v>
      </c>
      <c r="E81" s="156">
        <f t="shared" si="1"/>
        <v>3888.7199999999939</v>
      </c>
      <c r="F81" s="206"/>
      <c r="G81" s="207"/>
      <c r="H81" s="208"/>
      <c r="I81" s="208"/>
      <c r="J81" s="207"/>
    </row>
    <row r="82" spans="1:10" ht="15.75" x14ac:dyDescent="0.25">
      <c r="A82" s="51"/>
      <c r="B82" s="54"/>
      <c r="C82" s="136">
        <v>0</v>
      </c>
      <c r="D82" s="136">
        <v>0</v>
      </c>
      <c r="E82" s="156">
        <f t="shared" si="1"/>
        <v>3888.7199999999939</v>
      </c>
      <c r="F82" s="206"/>
      <c r="G82" s="207"/>
      <c r="H82" s="208"/>
      <c r="I82" s="208"/>
      <c r="J82" s="207"/>
    </row>
    <row r="83" spans="1:10" ht="15.75" x14ac:dyDescent="0.25">
      <c r="A83" s="53"/>
      <c r="B83" s="54"/>
      <c r="C83" s="136">
        <v>0</v>
      </c>
      <c r="D83" s="136">
        <v>0</v>
      </c>
      <c r="E83" s="156">
        <f t="shared" si="1"/>
        <v>3888.7199999999939</v>
      </c>
      <c r="F83" s="137"/>
      <c r="G83" s="138"/>
      <c r="H83" s="208"/>
      <c r="I83" s="208"/>
      <c r="J83" s="207"/>
    </row>
    <row r="84" spans="1:10" ht="15.75" x14ac:dyDescent="0.25">
      <c r="A84" s="53"/>
      <c r="B84" s="54"/>
      <c r="C84" s="136">
        <v>0</v>
      </c>
      <c r="D84" s="136">
        <v>0</v>
      </c>
      <c r="E84" s="156">
        <f t="shared" si="1"/>
        <v>3888.7199999999939</v>
      </c>
      <c r="F84" s="137"/>
      <c r="G84" s="138"/>
      <c r="H84" s="208"/>
      <c r="I84" s="208"/>
      <c r="J84" s="207"/>
    </row>
    <row r="85" spans="1:10" ht="15.75" x14ac:dyDescent="0.25">
      <c r="A85" s="53"/>
      <c r="B85" s="54"/>
      <c r="C85" s="147"/>
      <c r="D85" s="136">
        <v>0</v>
      </c>
      <c r="E85" s="156">
        <f t="shared" si="1"/>
        <v>3888.7199999999939</v>
      </c>
      <c r="F85" s="137"/>
      <c r="G85" s="138"/>
      <c r="H85" s="208"/>
      <c r="I85" s="208"/>
      <c r="J85" s="207"/>
    </row>
    <row r="86" spans="1:10" ht="15.75" x14ac:dyDescent="0.25">
      <c r="A86" s="53"/>
      <c r="B86" s="54"/>
      <c r="C86" s="147"/>
      <c r="D86" s="136">
        <v>0</v>
      </c>
      <c r="E86" s="156">
        <f t="shared" si="1"/>
        <v>3888.7199999999939</v>
      </c>
      <c r="F86" s="137"/>
      <c r="G86" s="138"/>
      <c r="H86" s="139"/>
      <c r="I86" s="139"/>
      <c r="J86" s="13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5" t="s">
        <v>22</v>
      </c>
      <c r="H1" s="255"/>
      <c r="I1" s="255"/>
      <c r="J1" s="255"/>
      <c r="K1" s="256" t="s">
        <v>21</v>
      </c>
      <c r="L1" s="256"/>
      <c r="M1" s="256"/>
      <c r="N1" s="256"/>
    </row>
    <row r="2" spans="1:16" s="50" customFormat="1" ht="38.25" x14ac:dyDescent="0.25">
      <c r="A2" s="47" t="s">
        <v>20</v>
      </c>
      <c r="B2" s="47" t="s">
        <v>19</v>
      </c>
      <c r="C2" s="47" t="s">
        <v>23</v>
      </c>
      <c r="D2" s="47" t="s">
        <v>17</v>
      </c>
      <c r="E2" s="47" t="s">
        <v>0</v>
      </c>
      <c r="F2" s="47" t="s">
        <v>26</v>
      </c>
      <c r="G2" s="48" t="s">
        <v>16</v>
      </c>
      <c r="H2" s="48" t="s">
        <v>24</v>
      </c>
      <c r="I2" s="48" t="s">
        <v>15</v>
      </c>
      <c r="J2" s="48" t="s">
        <v>14</v>
      </c>
      <c r="K2" s="49" t="s">
        <v>16</v>
      </c>
      <c r="L2" s="49" t="s">
        <v>24</v>
      </c>
      <c r="M2" s="49" t="s">
        <v>15</v>
      </c>
      <c r="N2" s="49" t="s">
        <v>14</v>
      </c>
      <c r="O2" s="47" t="s">
        <v>25</v>
      </c>
      <c r="P2" s="47" t="s">
        <v>12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5"/>
      <c r="K3" s="31"/>
      <c r="L3" s="33"/>
      <c r="M3" s="31"/>
      <c r="N3" s="31"/>
      <c r="O3" s="55">
        <f>BAJIO14350722!E5</f>
        <v>4586.0200000000004</v>
      </c>
      <c r="P3" s="34"/>
    </row>
    <row r="4" spans="1:16" ht="25.5" x14ac:dyDescent="0.25">
      <c r="A4" s="35">
        <f>BAJIO14350722!A6</f>
        <v>45175</v>
      </c>
      <c r="C4" s="37" t="str">
        <f>BAJIO14350722!B6</f>
        <v xml:space="preserve">GASOLINERA LAS PALMAS SA DE CV Concepto del Pago: FACTURA </v>
      </c>
      <c r="E4" s="127">
        <f>BAJIO14350722!I6</f>
        <v>0</v>
      </c>
      <c r="F4" s="36">
        <f>BAJIO14350722!H6</f>
        <v>0</v>
      </c>
      <c r="G4" s="38">
        <f t="shared" ref="G4:G46" si="0">J4/1.16</f>
        <v>0</v>
      </c>
      <c r="I4" s="38">
        <f t="shared" ref="I4:I46" si="1">G4*0.16</f>
        <v>0</v>
      </c>
      <c r="J4" s="126">
        <f>BAJIO14350722!D6</f>
        <v>0</v>
      </c>
      <c r="K4" s="38">
        <f t="shared" ref="K4:K46" si="2">N4/1.16</f>
        <v>2586.2068965517242</v>
      </c>
      <c r="M4" s="38">
        <f t="shared" ref="M4:M46" si="3">K4*0.16</f>
        <v>413.79310344827587</v>
      </c>
      <c r="N4" s="38">
        <f>BAJIO14350722!C6</f>
        <v>3000</v>
      </c>
      <c r="O4" s="56">
        <f>O3+J4-N4</f>
        <v>1586.0200000000004</v>
      </c>
    </row>
    <row r="5" spans="1:16" x14ac:dyDescent="0.25">
      <c r="A5" s="35">
        <f>BAJIO14350722!A7</f>
        <v>45175</v>
      </c>
      <c r="C5" s="37" t="str">
        <f>BAJIO14350722!B7</f>
        <v>GONHER DE MEXICO SA DE CV  Concepto del Pago: 1500005107</v>
      </c>
      <c r="E5" s="127" t="str">
        <f>BAJIO14350722!I7</f>
        <v>F5887-F5928</v>
      </c>
      <c r="F5" s="36">
        <f>BAJIO14350722!H7</f>
        <v>2822</v>
      </c>
      <c r="G5" s="38">
        <f t="shared" si="0"/>
        <v>10800</v>
      </c>
      <c r="I5" s="38">
        <f t="shared" si="1"/>
        <v>1728</v>
      </c>
      <c r="J5" s="126">
        <f>BAJIO14350722!D7</f>
        <v>12528</v>
      </c>
      <c r="K5" s="38">
        <f t="shared" si="2"/>
        <v>0</v>
      </c>
      <c r="M5" s="38">
        <f t="shared" si="3"/>
        <v>0</v>
      </c>
      <c r="N5" s="38">
        <f>BAJIO14350722!C7</f>
        <v>0</v>
      </c>
      <c r="O5" s="56">
        <f t="shared" ref="O5:O24" si="4">O4+J5-N5</f>
        <v>14114.02</v>
      </c>
    </row>
    <row r="6" spans="1:16" x14ac:dyDescent="0.25">
      <c r="A6" s="35">
        <f>BAJIO14350722!A9</f>
        <v>45177</v>
      </c>
      <c r="C6" s="37" t="str">
        <f>BAJIO14350722!B9</f>
        <v>SOSA MONTERO IGNACIO Concepto del Pago: FACTURA</v>
      </c>
      <c r="E6" s="127" t="str">
        <f>BAJIO14350722!I8</f>
        <v>F6204</v>
      </c>
      <c r="F6" s="36">
        <f>BAJIO14350722!H8</f>
        <v>2823</v>
      </c>
      <c r="G6" s="38">
        <f t="shared" si="0"/>
        <v>5700</v>
      </c>
      <c r="I6" s="38">
        <f t="shared" si="1"/>
        <v>912</v>
      </c>
      <c r="J6" s="126">
        <f>BAJIO14350722!D8</f>
        <v>6612</v>
      </c>
      <c r="K6" s="38">
        <f t="shared" si="2"/>
        <v>2500</v>
      </c>
      <c r="M6" s="38">
        <f t="shared" si="3"/>
        <v>400</v>
      </c>
      <c r="N6" s="38">
        <f>BAJIO14350722!C9</f>
        <v>2900</v>
      </c>
      <c r="O6" s="56">
        <f t="shared" si="4"/>
        <v>17826.02</v>
      </c>
    </row>
    <row r="7" spans="1:16" ht="25.5" x14ac:dyDescent="0.25">
      <c r="A7" s="35">
        <f>BAJIO14350722!A10</f>
        <v>45178</v>
      </c>
      <c r="C7" s="37" t="str">
        <f>BAJIO14350722!B10</f>
        <v>GOMEZ FIGUEROA EDILSON ROBERTO Concepto del Pago: PAGO DE NOMINA</v>
      </c>
      <c r="E7" s="127">
        <f>BAJIO14350722!I9</f>
        <v>0</v>
      </c>
      <c r="F7" s="36">
        <f>BAJIO14350722!H9</f>
        <v>0</v>
      </c>
      <c r="G7" s="38">
        <f t="shared" si="0"/>
        <v>0</v>
      </c>
      <c r="I7" s="38">
        <f t="shared" si="1"/>
        <v>0</v>
      </c>
      <c r="J7" s="126">
        <f>BAJIO14350722!D9</f>
        <v>0</v>
      </c>
      <c r="K7" s="38">
        <f t="shared" si="2"/>
        <v>3957.7931034482763</v>
      </c>
      <c r="M7" s="38">
        <f t="shared" si="3"/>
        <v>633.24689655172426</v>
      </c>
      <c r="N7" s="38">
        <f>BAJIO14350722!C10</f>
        <v>4591.04</v>
      </c>
      <c r="O7" s="56">
        <f t="shared" si="4"/>
        <v>13234.98</v>
      </c>
    </row>
    <row r="8" spans="1:16" x14ac:dyDescent="0.25">
      <c r="A8" s="35">
        <f>BAJIO14350722!A11</f>
        <v>45180</v>
      </c>
      <c r="C8" s="37" t="str">
        <f>BAJIO14350722!B11</f>
        <v>GASNGO MEXICO SA DE CV Concepto del Pago: FC00376949</v>
      </c>
      <c r="E8" s="127">
        <f>BAJIO14350722!I10</f>
        <v>0</v>
      </c>
      <c r="F8" s="36">
        <f>BAJIO14350722!H10</f>
        <v>0</v>
      </c>
      <c r="G8" s="38">
        <f t="shared" si="0"/>
        <v>0</v>
      </c>
      <c r="I8" s="38">
        <f t="shared" si="1"/>
        <v>0</v>
      </c>
      <c r="J8" s="126">
        <f>BAJIO14350722!D10</f>
        <v>0</v>
      </c>
      <c r="K8" s="38">
        <f t="shared" si="2"/>
        <v>6001.7241379310353</v>
      </c>
      <c r="M8" s="38">
        <f t="shared" si="3"/>
        <v>960.27586206896569</v>
      </c>
      <c r="N8" s="38">
        <f>BAJIO14350722!C11</f>
        <v>6962</v>
      </c>
      <c r="O8" s="56">
        <f t="shared" si="4"/>
        <v>6272.98</v>
      </c>
    </row>
    <row r="9" spans="1:16" x14ac:dyDescent="0.25">
      <c r="A9" s="35">
        <f>BAJIO14350722!A12</f>
        <v>45181</v>
      </c>
      <c r="C9" s="37" t="str">
        <f>BAJIO14350722!B12</f>
        <v xml:space="preserve">MINDLINK SA DE CV  Concepto del Pago: PAGO </v>
      </c>
      <c r="E9" s="127">
        <f>BAJIO14350722!I11</f>
        <v>0</v>
      </c>
      <c r="F9" s="36">
        <f>BAJIO14350722!H11</f>
        <v>0</v>
      </c>
      <c r="G9" s="38">
        <f t="shared" si="0"/>
        <v>0</v>
      </c>
      <c r="I9" s="38">
        <f t="shared" si="1"/>
        <v>0</v>
      </c>
      <c r="J9" s="126">
        <f>BAJIO14350722!D11</f>
        <v>0</v>
      </c>
      <c r="K9" s="38">
        <f t="shared" si="2"/>
        <v>3000</v>
      </c>
      <c r="M9" s="38">
        <f t="shared" si="3"/>
        <v>480</v>
      </c>
      <c r="N9" s="38">
        <f>BAJIO14350722!C12</f>
        <v>3480</v>
      </c>
      <c r="O9" s="56">
        <f t="shared" si="4"/>
        <v>2792.9799999999996</v>
      </c>
    </row>
    <row r="10" spans="1:16" x14ac:dyDescent="0.25">
      <c r="A10" s="35">
        <f>BAJIO14350722!A13</f>
        <v>45181</v>
      </c>
      <c r="C10" s="37" t="str">
        <f>BAJIO14350722!B13</f>
        <v xml:space="preserve">MINDLINK SA DE CV Concepto del Pago: PAGO </v>
      </c>
      <c r="E10" s="127">
        <f>BAJIO14350722!I12</f>
        <v>0</v>
      </c>
      <c r="F10" s="36">
        <f>BAJIO14350722!H12</f>
        <v>0</v>
      </c>
      <c r="G10" s="38">
        <f t="shared" si="0"/>
        <v>0</v>
      </c>
      <c r="I10" s="38">
        <f t="shared" si="1"/>
        <v>0</v>
      </c>
      <c r="J10" s="126">
        <f>BAJIO14350722!D12</f>
        <v>0</v>
      </c>
      <c r="K10" s="38">
        <f t="shared" si="2"/>
        <v>1500</v>
      </c>
      <c r="M10" s="38">
        <f t="shared" si="3"/>
        <v>240</v>
      </c>
      <c r="N10" s="38">
        <f>BAJIO14350722!C13</f>
        <v>1740</v>
      </c>
      <c r="O10" s="56">
        <f t="shared" si="4"/>
        <v>1052.9799999999996</v>
      </c>
    </row>
    <row r="11" spans="1:16" x14ac:dyDescent="0.25">
      <c r="A11" s="35">
        <f>BAJIO14350722!A14</f>
        <v>45182</v>
      </c>
      <c r="C11" s="37" t="str">
        <f>BAJIO14350722!B14</f>
        <v>RECICLADORA INDUSTRI AL DE ACUMULADORES Concepto del Pago: 1500003493</v>
      </c>
      <c r="E11" s="127">
        <f>BAJIO14350722!I13</f>
        <v>0</v>
      </c>
      <c r="F11" s="36">
        <f>BAJIO14350722!H13</f>
        <v>0</v>
      </c>
      <c r="G11" s="38">
        <f t="shared" si="0"/>
        <v>0</v>
      </c>
      <c r="I11" s="38">
        <f t="shared" si="1"/>
        <v>0</v>
      </c>
      <c r="J11" s="126">
        <f>BAJIO14350722!D13</f>
        <v>0</v>
      </c>
      <c r="K11" s="38">
        <f t="shared" si="2"/>
        <v>0</v>
      </c>
      <c r="M11" s="38">
        <f t="shared" si="3"/>
        <v>0</v>
      </c>
      <c r="N11" s="38">
        <f>BAJIO14350722!C14</f>
        <v>0</v>
      </c>
      <c r="O11" s="56">
        <f t="shared" si="4"/>
        <v>1052.9799999999996</v>
      </c>
    </row>
    <row r="12" spans="1:16" ht="25.5" x14ac:dyDescent="0.25">
      <c r="A12" s="35">
        <f>BAJIO14350722!A15</f>
        <v>45182</v>
      </c>
      <c r="C12" s="37" t="str">
        <f>BAJIO14350722!B15</f>
        <v>Pago de Servicios por (5,719.00) mxn Tel.Celular-TELCEL TELCEL INVERMEX</v>
      </c>
      <c r="E12" s="127" t="str">
        <f>BAJIO14350722!I14</f>
        <v>F5923</v>
      </c>
      <c r="F12" s="36">
        <f>BAJIO14350722!H14</f>
        <v>2824</v>
      </c>
      <c r="G12" s="38">
        <f t="shared" si="0"/>
        <v>52500</v>
      </c>
      <c r="I12" s="38">
        <f t="shared" si="1"/>
        <v>8400</v>
      </c>
      <c r="J12" s="126">
        <f>BAJIO14350722!D14</f>
        <v>60900</v>
      </c>
      <c r="K12" s="38">
        <f t="shared" si="2"/>
        <v>4930.1724137931042</v>
      </c>
      <c r="M12" s="38">
        <f t="shared" si="3"/>
        <v>788.82758620689674</v>
      </c>
      <c r="N12" s="38">
        <f>BAJIO14350722!C15</f>
        <v>5719</v>
      </c>
      <c r="O12" s="56">
        <f t="shared" si="4"/>
        <v>56233.979999999996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7">
        <f>BAJIO14350722!I15</f>
        <v>0</v>
      </c>
      <c r="F13" s="36">
        <f>BAJIO14350722!H15</f>
        <v>0</v>
      </c>
      <c r="G13" s="38">
        <f t="shared" si="0"/>
        <v>0</v>
      </c>
      <c r="I13" s="38">
        <f t="shared" si="1"/>
        <v>0</v>
      </c>
      <c r="J13" s="126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45182</v>
      </c>
      <c r="C14" s="37" t="str">
        <f>BAJIO14350722!B16</f>
        <v>GASOLINERA LAS PALMAS SA DE CV Concepto del Pago: FACTURA</v>
      </c>
      <c r="E14" s="127">
        <f>BAJIO14350722!I16</f>
        <v>0</v>
      </c>
      <c r="F14" s="36">
        <f>BAJIO14350722!H16</f>
        <v>0</v>
      </c>
      <c r="G14" s="38">
        <f t="shared" si="0"/>
        <v>0</v>
      </c>
      <c r="I14" s="38">
        <f t="shared" si="1"/>
        <v>0</v>
      </c>
      <c r="J14" s="126">
        <f>BAJIO14350722!D16</f>
        <v>0</v>
      </c>
      <c r="K14" s="38">
        <f t="shared" si="2"/>
        <v>2586.2068965517242</v>
      </c>
      <c r="M14" s="38">
        <f t="shared" si="3"/>
        <v>413.79310344827587</v>
      </c>
      <c r="N14" s="38">
        <f>BAJIO14350722!C16</f>
        <v>3000</v>
      </c>
      <c r="O14" s="56" t="e">
        <f t="shared" si="4"/>
        <v>#REF!</v>
      </c>
    </row>
    <row r="15" spans="1:16" x14ac:dyDescent="0.25">
      <c r="A15" s="35">
        <f>BAJIO14350722!A17</f>
        <v>45182</v>
      </c>
      <c r="C15" s="37" t="str">
        <f>BAJIO14350722!B17</f>
        <v>GASNGO MEXICO SA DE CV  Concepto del Pago: FC00376949</v>
      </c>
      <c r="E15" s="127">
        <f>BAJIO14350722!I17</f>
        <v>0</v>
      </c>
      <c r="F15" s="36">
        <f>BAJIO14350722!H17</f>
        <v>0</v>
      </c>
      <c r="G15" s="38">
        <f t="shared" si="0"/>
        <v>0</v>
      </c>
      <c r="I15" s="38">
        <f t="shared" si="1"/>
        <v>0</v>
      </c>
      <c r="J15" s="126">
        <f>BAJIO14350722!D17</f>
        <v>0</v>
      </c>
      <c r="K15" s="38">
        <f t="shared" si="2"/>
        <v>13847.413793103449</v>
      </c>
      <c r="M15" s="38">
        <f t="shared" si="3"/>
        <v>2215.5862068965521</v>
      </c>
      <c r="N15" s="38">
        <f>BAJIO14350722!C17</f>
        <v>16063</v>
      </c>
      <c r="O15" s="56" t="e">
        <f t="shared" si="4"/>
        <v>#REF!</v>
      </c>
    </row>
    <row r="16" spans="1:16" ht="25.5" x14ac:dyDescent="0.25">
      <c r="A16" s="35">
        <f>BAJIO14350722!A18</f>
        <v>45183</v>
      </c>
      <c r="C16" s="37" t="str">
        <f>BAJIO14350722!B18</f>
        <v>ARRENDADORA Y FACTOR BANORTE SA DE CV SO Concepto del Pago: Pago SPEI 13407458071</v>
      </c>
      <c r="E16" s="127" t="str">
        <f>BAJIO14350722!I18</f>
        <v>F6399-F6402-F6403</v>
      </c>
      <c r="F16" s="36" t="str">
        <f>BAJIO14350722!H18</f>
        <v>SAT 5/10</v>
      </c>
      <c r="G16" s="38">
        <f t="shared" si="0"/>
        <v>22472.689655172417</v>
      </c>
      <c r="I16" s="38">
        <f t="shared" si="1"/>
        <v>3595.6303448275867</v>
      </c>
      <c r="J16" s="126">
        <f>BAJIO14350722!D18</f>
        <v>26068.32</v>
      </c>
      <c r="K16" s="38">
        <f t="shared" si="2"/>
        <v>0</v>
      </c>
      <c r="M16" s="38">
        <f t="shared" si="3"/>
        <v>0</v>
      </c>
      <c r="N16" s="38">
        <f>BAJIO14350722!C18</f>
        <v>0</v>
      </c>
      <c r="O16" s="56" t="e">
        <f t="shared" si="4"/>
        <v>#REF!</v>
      </c>
    </row>
    <row r="17" spans="1:15" x14ac:dyDescent="0.25">
      <c r="A17" s="35">
        <f>BAJIO14350722!A19</f>
        <v>45183</v>
      </c>
      <c r="C17" s="37" t="str">
        <f>BAJIO14350722!B19</f>
        <v>GASNGO MEXICO SA DE CV  Concepto del Pago: FC00376949</v>
      </c>
      <c r="E17" s="127">
        <f>BAJIO14350722!I19</f>
        <v>0</v>
      </c>
      <c r="F17" s="36">
        <f>BAJIO14350722!H19</f>
        <v>0</v>
      </c>
      <c r="G17" s="38">
        <f t="shared" si="0"/>
        <v>0</v>
      </c>
      <c r="I17" s="38">
        <f t="shared" si="1"/>
        <v>0</v>
      </c>
      <c r="J17" s="126">
        <f>BAJIO14350722!D19</f>
        <v>0</v>
      </c>
      <c r="K17" s="38">
        <f t="shared" si="2"/>
        <v>13375.862068965518</v>
      </c>
      <c r="M17" s="38">
        <f t="shared" si="3"/>
        <v>2140.1379310344828</v>
      </c>
      <c r="N17" s="38">
        <f>BAJIO14350722!C19</f>
        <v>15516</v>
      </c>
      <c r="O17" s="56" t="e">
        <f t="shared" si="4"/>
        <v>#REF!</v>
      </c>
    </row>
    <row r="18" spans="1:15" x14ac:dyDescent="0.25">
      <c r="A18" s="35">
        <f>BAJIO14350722!A20</f>
        <v>45184</v>
      </c>
      <c r="C18" s="37" t="str">
        <f>BAJIO14350722!B20</f>
        <v xml:space="preserve">SOSA MONTERO IGNACIO Concepto del Pago: FACTURA </v>
      </c>
      <c r="E18" s="127">
        <f>BAJIO14350722!I20</f>
        <v>0</v>
      </c>
      <c r="F18" s="36">
        <f>BAJIO14350722!H20</f>
        <v>0</v>
      </c>
      <c r="G18" s="38">
        <f t="shared" si="0"/>
        <v>0</v>
      </c>
      <c r="I18" s="38">
        <f t="shared" si="1"/>
        <v>0</v>
      </c>
      <c r="J18" s="126">
        <f>BAJIO14350722!D20</f>
        <v>0</v>
      </c>
      <c r="K18" s="38">
        <f t="shared" si="2"/>
        <v>2500</v>
      </c>
      <c r="M18" s="38">
        <f t="shared" si="3"/>
        <v>400</v>
      </c>
      <c r="N18" s="38">
        <f>BAJIO14350722!C20</f>
        <v>2900</v>
      </c>
      <c r="O18" s="56" t="e">
        <f t="shared" si="4"/>
        <v>#REF!</v>
      </c>
    </row>
    <row r="19" spans="1:15" ht="25.5" x14ac:dyDescent="0.25">
      <c r="A19" s="35">
        <f>BAJIO14350722!A21</f>
        <v>45184</v>
      </c>
      <c r="C19" s="37" t="str">
        <f>BAJIO14350722!B21</f>
        <v> CONSTRUCTORA INVERMEX SA CV Concepto del Pago: TRASPASO A INVERMEX BANCOMER</v>
      </c>
      <c r="E19" s="127">
        <f>BAJIO14350722!I21</f>
        <v>0</v>
      </c>
      <c r="F19" s="36">
        <f>BAJIO14350722!H21</f>
        <v>0</v>
      </c>
      <c r="G19" s="38">
        <f t="shared" si="0"/>
        <v>0</v>
      </c>
      <c r="I19" s="38">
        <f t="shared" si="1"/>
        <v>0</v>
      </c>
      <c r="J19" s="126">
        <f>BAJIO14350722!D21</f>
        <v>0</v>
      </c>
      <c r="K19" s="38">
        <f t="shared" si="2"/>
        <v>32758.620689655174</v>
      </c>
      <c r="M19" s="38">
        <f t="shared" si="3"/>
        <v>5241.3793103448279</v>
      </c>
      <c r="N19" s="38">
        <f>BAJIO14350722!C21</f>
        <v>38000</v>
      </c>
      <c r="O19" s="56" t="e">
        <f t="shared" si="4"/>
        <v>#REF!</v>
      </c>
    </row>
    <row r="20" spans="1:15" x14ac:dyDescent="0.25">
      <c r="A20" s="35">
        <f>BAJIO14350722!A22</f>
        <v>45189</v>
      </c>
      <c r="C20" s="37" t="str">
        <f>BAJIO14350722!B22</f>
        <v>RECICLADORA INDUSTRI AL DE ACUMULADORES Concepto del Pago: 1500003576</v>
      </c>
      <c r="E20" s="127" t="str">
        <f>BAJIO14350722!I22</f>
        <v>F5946</v>
      </c>
      <c r="F20" s="36">
        <f>BAJIO14350722!H22</f>
        <v>2825</v>
      </c>
      <c r="G20" s="38">
        <f t="shared" si="0"/>
        <v>52500</v>
      </c>
      <c r="I20" s="38">
        <f t="shared" si="1"/>
        <v>8400</v>
      </c>
      <c r="J20" s="126">
        <f>BAJIO14350722!D22</f>
        <v>60900</v>
      </c>
      <c r="K20" s="38">
        <f t="shared" si="2"/>
        <v>0</v>
      </c>
      <c r="M20" s="38">
        <f t="shared" si="3"/>
        <v>0</v>
      </c>
      <c r="N20" s="38">
        <f>BAJIO14350722!C22</f>
        <v>0</v>
      </c>
      <c r="O20" s="56" t="e">
        <f t="shared" si="4"/>
        <v>#REF!</v>
      </c>
    </row>
    <row r="21" spans="1:15" x14ac:dyDescent="0.25">
      <c r="A21" s="35">
        <f>BAJIO14350722!A23</f>
        <v>45189</v>
      </c>
      <c r="C21" s="37" t="str">
        <f>BAJIO14350722!B23</f>
        <v xml:space="preserve">SOSA MONTERO IGNACIO  Concepto del Pago: FACTURA </v>
      </c>
      <c r="E21" s="127">
        <f>BAJIO14350722!I23</f>
        <v>0</v>
      </c>
      <c r="F21" s="36">
        <f>BAJIO14350722!H23</f>
        <v>0</v>
      </c>
      <c r="G21" s="38">
        <f t="shared" si="0"/>
        <v>0</v>
      </c>
      <c r="I21" s="38">
        <f t="shared" si="1"/>
        <v>0</v>
      </c>
      <c r="J21" s="126">
        <f>BAJIO14350722!D23</f>
        <v>0</v>
      </c>
      <c r="K21" s="38">
        <f t="shared" si="2"/>
        <v>2500</v>
      </c>
      <c r="M21" s="38">
        <f t="shared" si="3"/>
        <v>400</v>
      </c>
      <c r="N21" s="38">
        <f>BAJIO14350722!C23</f>
        <v>2900</v>
      </c>
      <c r="O21" s="56" t="e">
        <f t="shared" si="4"/>
        <v>#REF!</v>
      </c>
    </row>
    <row r="22" spans="1:15" ht="25.5" x14ac:dyDescent="0.25">
      <c r="A22" s="35">
        <f>BAJIO14350722!A24</f>
        <v>45189</v>
      </c>
      <c r="C22" s="37" t="str">
        <f>BAJIO14350722!B24</f>
        <v>GONHER DE MEXICO SA DE CV  Concepto del Pago: 1500005422</v>
      </c>
      <c r="E22" s="127" t="str">
        <f>BAJIO14350722!I24</f>
        <v>F5956-F5958-F5987</v>
      </c>
      <c r="F22" s="36">
        <f>BAJIO14350722!H24</f>
        <v>2826</v>
      </c>
      <c r="G22" s="38">
        <f t="shared" si="0"/>
        <v>26100</v>
      </c>
      <c r="I22" s="38">
        <f t="shared" si="1"/>
        <v>4176</v>
      </c>
      <c r="J22" s="126">
        <f>BAJIO14350722!D24</f>
        <v>30276</v>
      </c>
      <c r="K22" s="38">
        <f t="shared" si="2"/>
        <v>0</v>
      </c>
      <c r="M22" s="38">
        <f t="shared" si="3"/>
        <v>0</v>
      </c>
      <c r="N22" s="38">
        <f>BAJIO14350722!C24</f>
        <v>0</v>
      </c>
      <c r="O22" s="56" t="e">
        <f t="shared" si="4"/>
        <v>#REF!</v>
      </c>
    </row>
    <row r="23" spans="1:15" x14ac:dyDescent="0.25">
      <c r="A23" s="35">
        <f>BAJIO14350722!A25</f>
        <v>45189</v>
      </c>
      <c r="C23" s="37" t="str">
        <f>BAJIO14350722!B25</f>
        <v>TESOFE INGRESOS FEDERALES REC Retiro de Recursos Pago de impuestos RFC</v>
      </c>
      <c r="E23" s="127">
        <f>BAJIO14350722!I25</f>
        <v>0</v>
      </c>
      <c r="F23" s="36">
        <f>BAJIO14350722!H25</f>
        <v>0</v>
      </c>
      <c r="G23" s="38">
        <f t="shared" si="0"/>
        <v>0</v>
      </c>
      <c r="I23" s="38">
        <f t="shared" si="1"/>
        <v>0</v>
      </c>
      <c r="J23" s="126">
        <f>BAJIO14350722!D25</f>
        <v>0</v>
      </c>
      <c r="K23" s="38">
        <f t="shared" si="2"/>
        <v>43227.586206896558</v>
      </c>
      <c r="M23" s="38">
        <f t="shared" si="3"/>
        <v>6916.4137931034493</v>
      </c>
      <c r="N23" s="38">
        <f>BAJIO14350722!C25</f>
        <v>50144</v>
      </c>
      <c r="O23" s="56" t="e">
        <f t="shared" si="4"/>
        <v>#REF!</v>
      </c>
    </row>
    <row r="24" spans="1:15" x14ac:dyDescent="0.25">
      <c r="A24" s="35">
        <f>BAJIO14350722!A26</f>
        <v>45189</v>
      </c>
      <c r="C24" s="37" t="str">
        <f>BAJIO14350722!B26</f>
        <v xml:space="preserve">GASNGO MEXICO SA DE CV Concepto del Pago: FC00376949 </v>
      </c>
      <c r="E24" s="127">
        <f>BAJIO14350722!I26</f>
        <v>0</v>
      </c>
      <c r="F24" s="36">
        <f>BAJIO14350722!H26</f>
        <v>0</v>
      </c>
      <c r="G24" s="38">
        <f t="shared" si="0"/>
        <v>0</v>
      </c>
      <c r="I24" s="38">
        <f t="shared" si="1"/>
        <v>0</v>
      </c>
      <c r="J24" s="126">
        <f>BAJIO14350722!D26</f>
        <v>0</v>
      </c>
      <c r="K24" s="38">
        <f t="shared" si="2"/>
        <v>5603.4482758620697</v>
      </c>
      <c r="M24" s="38">
        <f t="shared" si="3"/>
        <v>896.55172413793116</v>
      </c>
      <c r="N24" s="38">
        <f>BAJIO14350722!C26</f>
        <v>6500</v>
      </c>
      <c r="O24" s="56" t="e">
        <f t="shared" si="4"/>
        <v>#REF!</v>
      </c>
    </row>
    <row r="25" spans="1:15" ht="25.5" x14ac:dyDescent="0.25">
      <c r="A25" s="35">
        <f>BAJIO14350722!A27</f>
        <v>45191</v>
      </c>
      <c r="C25" s="37" t="str">
        <f>BAJIO14350722!B27</f>
        <v>ROSA ELVA MONTEMAYOR QUIROGA Concepto del Pago: F37152 37229 37264 37277</v>
      </c>
      <c r="E25" s="127">
        <f>BAJIO14350722!I27</f>
        <v>0</v>
      </c>
      <c r="F25" s="36">
        <f>BAJIO14350722!H27</f>
        <v>0</v>
      </c>
      <c r="G25" s="38">
        <f t="shared" si="0"/>
        <v>0</v>
      </c>
      <c r="I25" s="38">
        <f t="shared" si="1"/>
        <v>0</v>
      </c>
      <c r="J25" s="126">
        <f>BAJIO14350722!D27</f>
        <v>0</v>
      </c>
      <c r="K25" s="38">
        <f t="shared" si="2"/>
        <v>5206.5344827586214</v>
      </c>
      <c r="M25" s="38">
        <f t="shared" si="3"/>
        <v>833.04551724137946</v>
      </c>
      <c r="N25" s="38">
        <f>BAJIO14350722!C27</f>
        <v>6039.58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45191</v>
      </c>
      <c r="C26" s="37" t="str">
        <f>BAJIO14350722!B28</f>
        <v>KASE SOLUCIONES INTEGRALES Concepto del Pago: F3001</v>
      </c>
      <c r="E26" s="127">
        <f>BAJIO14350722!I28</f>
        <v>0</v>
      </c>
      <c r="F26" s="36">
        <f>BAJIO14350722!H28</f>
        <v>0</v>
      </c>
      <c r="G26" s="38">
        <f t="shared" si="0"/>
        <v>0</v>
      </c>
      <c r="I26" s="38">
        <f t="shared" si="1"/>
        <v>0</v>
      </c>
      <c r="J26" s="126">
        <f>BAJIO14350722!D28</f>
        <v>0</v>
      </c>
      <c r="K26" s="38">
        <f t="shared" si="2"/>
        <v>23338.000000000004</v>
      </c>
      <c r="M26" s="38">
        <f t="shared" si="3"/>
        <v>3734.0800000000008</v>
      </c>
      <c r="N26" s="38">
        <f>BAJIO14350722!C28</f>
        <v>27072.080000000002</v>
      </c>
      <c r="O26" s="56" t="e">
        <f t="shared" si="5"/>
        <v>#REF!</v>
      </c>
    </row>
    <row r="27" spans="1:15" x14ac:dyDescent="0.25">
      <c r="A27" s="35">
        <f>BAJIO14350722!A29</f>
        <v>45191</v>
      </c>
      <c r="C27" s="37" t="str">
        <f>BAJIO14350722!B29</f>
        <v> JG FERRETERA SA DE CV  Concepto del Pago: FACT</v>
      </c>
      <c r="E27" s="127">
        <f>BAJIO14350722!I29</f>
        <v>0</v>
      </c>
      <c r="F27" s="36">
        <f>BAJIO14350722!H29</f>
        <v>0</v>
      </c>
      <c r="G27" s="38">
        <f t="shared" si="0"/>
        <v>0</v>
      </c>
      <c r="I27" s="38">
        <f t="shared" si="1"/>
        <v>0</v>
      </c>
      <c r="J27" s="126">
        <f>BAJIO14350722!D29</f>
        <v>0</v>
      </c>
      <c r="K27" s="38">
        <f t="shared" si="2"/>
        <v>2121.1982758620693</v>
      </c>
      <c r="M27" s="38">
        <f t="shared" si="3"/>
        <v>339.39172413793108</v>
      </c>
      <c r="N27" s="38">
        <f>BAJIO14350722!C29</f>
        <v>2460.59</v>
      </c>
      <c r="O27" s="56" t="e">
        <f t="shared" si="5"/>
        <v>#REF!</v>
      </c>
    </row>
    <row r="28" spans="1:15" x14ac:dyDescent="0.25">
      <c r="A28" s="35">
        <f>BAJIO14350722!A30</f>
        <v>45191</v>
      </c>
      <c r="C28" s="37" t="str">
        <f>BAJIO14350722!B30</f>
        <v>VAZQUEZ VILLARREAL SAUL Concepto del Pago: F690</v>
      </c>
      <c r="E28" s="127">
        <f>BAJIO14350722!I30</f>
        <v>0</v>
      </c>
      <c r="F28" s="36">
        <f>BAJIO14350722!H30</f>
        <v>0</v>
      </c>
      <c r="G28" s="38">
        <f t="shared" si="0"/>
        <v>0</v>
      </c>
      <c r="I28" s="38">
        <f t="shared" si="1"/>
        <v>0</v>
      </c>
      <c r="J28" s="126">
        <f>BAJIO14350722!D30</f>
        <v>0</v>
      </c>
      <c r="K28" s="38">
        <f t="shared" si="2"/>
        <v>1400</v>
      </c>
      <c r="M28" s="38">
        <f t="shared" si="3"/>
        <v>224</v>
      </c>
      <c r="N28" s="38">
        <f>BAJIO14350722!C30</f>
        <v>1624</v>
      </c>
      <c r="O28" s="56" t="e">
        <f t="shared" si="5"/>
        <v>#REF!</v>
      </c>
    </row>
    <row r="29" spans="1:15" ht="25.5" x14ac:dyDescent="0.25">
      <c r="A29" s="35">
        <f>BAJIO14350722!A31</f>
        <v>45196</v>
      </c>
      <c r="C29" s="37" t="str">
        <f>BAJIO14350722!B31</f>
        <v>RECICLADORA INDUSTRI AL DE ACUMULADORES  Concepto del Pago: 1500003671</v>
      </c>
      <c r="E29" s="127" t="str">
        <f>BAJIO14350722!I31</f>
        <v>F5971-F6001-F6021</v>
      </c>
      <c r="F29" s="36">
        <f>BAJIO14350722!H31</f>
        <v>2847</v>
      </c>
      <c r="G29" s="38">
        <f t="shared" si="0"/>
        <v>141750</v>
      </c>
      <c r="I29" s="38">
        <f t="shared" si="1"/>
        <v>22680</v>
      </c>
      <c r="J29" s="126">
        <f>BAJIO14350722!D31</f>
        <v>164430</v>
      </c>
      <c r="K29" s="38">
        <f t="shared" si="2"/>
        <v>0</v>
      </c>
      <c r="M29" s="38">
        <f t="shared" si="3"/>
        <v>0</v>
      </c>
      <c r="N29" s="38">
        <f>BAJIO14350722!C31</f>
        <v>0</v>
      </c>
      <c r="O29" s="56" t="e">
        <f t="shared" si="5"/>
        <v>#REF!</v>
      </c>
    </row>
    <row r="30" spans="1:15" x14ac:dyDescent="0.25">
      <c r="A30" s="35">
        <f>BAJIO14350722!A32</f>
        <v>45197</v>
      </c>
      <c r="C30" s="37" t="str">
        <f>BAJIO14350722!B32</f>
        <v>ARRENDADORA Y FACTOR BANORTE SA DE CV SO Concepto del Pago: Pago SPEI 13449058071</v>
      </c>
      <c r="E30" s="127" t="str">
        <f>BAJIO14350722!I32</f>
        <v>F6450-F6452-F6451-F6449</v>
      </c>
      <c r="F30" s="36" t="str">
        <f>BAJIO14350722!H32</f>
        <v>SAT 5/10</v>
      </c>
      <c r="G30" s="38">
        <f t="shared" si="0"/>
        <v>76349.224137931044</v>
      </c>
      <c r="I30" s="38">
        <f t="shared" si="1"/>
        <v>12215.875862068968</v>
      </c>
      <c r="J30" s="126">
        <f>BAJIO14350722!D32</f>
        <v>88565.1</v>
      </c>
      <c r="K30" s="38">
        <f t="shared" si="2"/>
        <v>0</v>
      </c>
      <c r="M30" s="38">
        <f t="shared" si="3"/>
        <v>0</v>
      </c>
      <c r="N30" s="38">
        <f>BAJIO14350722!C32</f>
        <v>0</v>
      </c>
      <c r="O30" s="56" t="e">
        <f t="shared" si="5"/>
        <v>#REF!</v>
      </c>
    </row>
    <row r="31" spans="1:15" x14ac:dyDescent="0.25">
      <c r="A31" s="35">
        <f>BAJIO14350722!A33</f>
        <v>45197</v>
      </c>
      <c r="C31" s="37" t="str">
        <f>BAJIO14350722!B33</f>
        <v>BALDEMAR GARCIA TRUJILLO Concepto del Pago: F1869</v>
      </c>
      <c r="E31" s="127">
        <f>BAJIO14350722!I33</f>
        <v>0</v>
      </c>
      <c r="F31" s="36">
        <f>BAJIO14350722!H33</f>
        <v>0</v>
      </c>
      <c r="G31" s="38">
        <f t="shared" si="0"/>
        <v>0</v>
      </c>
      <c r="I31" s="38">
        <f t="shared" si="1"/>
        <v>0</v>
      </c>
      <c r="J31" s="126">
        <f>BAJIO14350722!D33</f>
        <v>0</v>
      </c>
      <c r="K31" s="38">
        <f t="shared" si="2"/>
        <v>2000.0000000000002</v>
      </c>
      <c r="M31" s="38">
        <f t="shared" si="3"/>
        <v>320.00000000000006</v>
      </c>
      <c r="N31" s="38">
        <f>BAJIO14350722!C33</f>
        <v>2320</v>
      </c>
      <c r="O31" s="56" t="e">
        <f t="shared" si="5"/>
        <v>#REF!</v>
      </c>
    </row>
    <row r="32" spans="1:15" ht="25.5" x14ac:dyDescent="0.25">
      <c r="A32" s="35">
        <f>BAJIO14350722!A34</f>
        <v>45197</v>
      </c>
      <c r="C32" s="37" t="str">
        <f>BAJIO14350722!B34</f>
        <v>GASNGO MEXICO SA DE CV Concepto del Pago: FC00376949</v>
      </c>
      <c r="E32" s="127">
        <f>BAJIO14350722!I34</f>
        <v>0</v>
      </c>
      <c r="F32" s="36">
        <f>BAJIO14350722!H34</f>
        <v>0</v>
      </c>
      <c r="G32" s="38">
        <f t="shared" si="0"/>
        <v>0</v>
      </c>
      <c r="I32" s="38">
        <f t="shared" si="1"/>
        <v>0</v>
      </c>
      <c r="J32" s="126">
        <f>BAJIO14350722!D34</f>
        <v>0</v>
      </c>
      <c r="K32" s="38">
        <f t="shared" si="2"/>
        <v>8620.6896551724149</v>
      </c>
      <c r="M32" s="38">
        <f t="shared" si="3"/>
        <v>1379.3103448275865</v>
      </c>
      <c r="N32" s="38">
        <f>BAJIO14350722!C34</f>
        <v>10000</v>
      </c>
      <c r="O32" s="56" t="e">
        <f t="shared" si="5"/>
        <v>#REF!</v>
      </c>
    </row>
    <row r="33" spans="1:15" x14ac:dyDescent="0.25">
      <c r="A33" s="35">
        <f>BAJIO14350722!A35</f>
        <v>45197</v>
      </c>
      <c r="C33" s="37" t="str">
        <f>BAJIO14350722!B35</f>
        <v>SOSA MONTERO IGNACIO Concepto del Pago: FACTURA</v>
      </c>
      <c r="E33" s="127">
        <f>BAJIO14350722!I35</f>
        <v>0</v>
      </c>
      <c r="F33" s="36">
        <f>BAJIO14350722!H35</f>
        <v>0</v>
      </c>
      <c r="G33" s="38">
        <f t="shared" si="0"/>
        <v>0</v>
      </c>
      <c r="I33" s="38">
        <f t="shared" si="1"/>
        <v>0</v>
      </c>
      <c r="J33" s="126">
        <f>BAJIO14350722!D35</f>
        <v>0</v>
      </c>
      <c r="K33" s="38">
        <f t="shared" si="2"/>
        <v>2500</v>
      </c>
      <c r="M33" s="38">
        <f t="shared" si="3"/>
        <v>400</v>
      </c>
      <c r="N33" s="38">
        <f>BAJIO14350722!C35</f>
        <v>2900</v>
      </c>
      <c r="O33" s="56" t="e">
        <f t="shared" si="5"/>
        <v>#REF!</v>
      </c>
    </row>
    <row r="34" spans="1:15" ht="25.5" x14ac:dyDescent="0.25">
      <c r="A34" s="35">
        <f>BAJIO14350722!A36</f>
        <v>45197</v>
      </c>
      <c r="C34" s="37" t="str">
        <f>BAJIO14350722!B36</f>
        <v>CONSTRUCTORA INVERMEX SA CV   Concepto del Pago: TRASPASO A BANCOMER INVERMEX</v>
      </c>
      <c r="E34" s="127">
        <f>BAJIO14350722!I36</f>
        <v>0</v>
      </c>
      <c r="F34" s="36">
        <f>BAJIO14350722!H36</f>
        <v>0</v>
      </c>
      <c r="G34" s="38">
        <f t="shared" si="0"/>
        <v>0</v>
      </c>
      <c r="I34" s="38">
        <f t="shared" si="1"/>
        <v>0</v>
      </c>
      <c r="J34" s="126">
        <f>BAJIO14350722!D36</f>
        <v>0</v>
      </c>
      <c r="K34" s="38">
        <f t="shared" si="2"/>
        <v>10344.827586206897</v>
      </c>
      <c r="M34" s="38">
        <f t="shared" si="3"/>
        <v>1655.1724137931035</v>
      </c>
      <c r="N34" s="38">
        <f>BAJIO14350722!C36</f>
        <v>12000</v>
      </c>
      <c r="O34" s="56" t="e">
        <f t="shared" si="5"/>
        <v>#REF!</v>
      </c>
    </row>
    <row r="35" spans="1:15" x14ac:dyDescent="0.25">
      <c r="A35" s="35">
        <f>BAJIO14350722!A37</f>
        <v>45197</v>
      </c>
      <c r="C35" s="37" t="str">
        <f>BAJIO14350722!B37</f>
        <v>BALDEMAR GARCIA TRUJILLO Concepto del Pago: F</v>
      </c>
      <c r="E35" s="127">
        <f>BAJIO14350722!I37</f>
        <v>0</v>
      </c>
      <c r="F35" s="36">
        <f>BAJIO14350722!H37</f>
        <v>0</v>
      </c>
      <c r="G35" s="38">
        <f t="shared" si="0"/>
        <v>0</v>
      </c>
      <c r="I35" s="38">
        <f t="shared" si="1"/>
        <v>0</v>
      </c>
      <c r="J35" s="126">
        <f>BAJIO14350722!D37</f>
        <v>0</v>
      </c>
      <c r="K35" s="38">
        <f t="shared" si="2"/>
        <v>2000.0000000000002</v>
      </c>
      <c r="M35" s="38">
        <f t="shared" si="3"/>
        <v>320.00000000000006</v>
      </c>
      <c r="N35" s="38">
        <f>BAJIO14350722!C37</f>
        <v>2320</v>
      </c>
      <c r="O35" s="56" t="e">
        <f t="shared" si="5"/>
        <v>#REF!</v>
      </c>
    </row>
    <row r="36" spans="1:15" ht="25.5" x14ac:dyDescent="0.25">
      <c r="A36" s="35">
        <f>BAJIO14350722!A38</f>
        <v>45197</v>
      </c>
      <c r="C36" s="37" t="str">
        <f>BAJIO14350722!B38</f>
        <v> KARLA JANETH ELIZONDO GARZA Concepto del Pago: PENSION ALIMENTICIA OMAR</v>
      </c>
      <c r="E36" s="127">
        <f>BAJIO14350722!I38</f>
        <v>0</v>
      </c>
      <c r="F36" s="36">
        <f>BAJIO14350722!H38</f>
        <v>0</v>
      </c>
      <c r="G36" s="38">
        <f t="shared" si="0"/>
        <v>0</v>
      </c>
      <c r="I36" s="38">
        <f t="shared" si="1"/>
        <v>0</v>
      </c>
      <c r="J36" s="126">
        <f>BAJIO14350722!D38</f>
        <v>0</v>
      </c>
      <c r="K36" s="38">
        <f t="shared" si="2"/>
        <v>1137.9310344827586</v>
      </c>
      <c r="M36" s="38">
        <f t="shared" si="3"/>
        <v>182.06896551724137</v>
      </c>
      <c r="N36" s="38">
        <f>BAJIO14350722!C38</f>
        <v>1320</v>
      </c>
      <c r="O36" s="56" t="e">
        <f t="shared" si="5"/>
        <v>#REF!</v>
      </c>
    </row>
    <row r="37" spans="1:15" x14ac:dyDescent="0.25">
      <c r="A37" s="35">
        <f>BAJIO14350722!A39</f>
        <v>45197</v>
      </c>
      <c r="C37" s="37" t="str">
        <f>BAJIO14350722!B39</f>
        <v> GASNGO MEXICO SA DE CV Concepto del Pago: FC00376949</v>
      </c>
      <c r="E37" s="127">
        <f>BAJIO14350722!I39</f>
        <v>0</v>
      </c>
      <c r="F37" s="36">
        <f>BAJIO14350722!H39</f>
        <v>0</v>
      </c>
      <c r="G37" s="38">
        <f t="shared" si="0"/>
        <v>0</v>
      </c>
      <c r="I37" s="38">
        <f t="shared" si="1"/>
        <v>0</v>
      </c>
      <c r="J37" s="126">
        <f>BAJIO14350722!D39</f>
        <v>0</v>
      </c>
      <c r="K37" s="38">
        <f t="shared" si="2"/>
        <v>25862.068965517243</v>
      </c>
      <c r="M37" s="38">
        <f t="shared" si="3"/>
        <v>4137.9310344827591</v>
      </c>
      <c r="N37" s="38">
        <f>BAJIO14350722!C39</f>
        <v>30000</v>
      </c>
      <c r="O37" s="56" t="e">
        <f t="shared" si="5"/>
        <v>#REF!</v>
      </c>
    </row>
    <row r="38" spans="1:15" x14ac:dyDescent="0.25">
      <c r="A38" s="35">
        <f>BAJIO14350722!A40</f>
        <v>45198</v>
      </c>
      <c r="C38" s="37" t="str">
        <f>BAJIO14350722!B40</f>
        <v xml:space="preserve">PLANOS Y PROYECTOS DELCO  Concepto del Pago: LIQ DE FACTURA </v>
      </c>
      <c r="E38" s="127">
        <f>BAJIO14350722!I40</f>
        <v>0</v>
      </c>
      <c r="F38" s="36">
        <f>BAJIO14350722!H40</f>
        <v>0</v>
      </c>
      <c r="G38" s="38">
        <f t="shared" si="0"/>
        <v>0</v>
      </c>
      <c r="I38" s="38">
        <f t="shared" si="1"/>
        <v>0</v>
      </c>
      <c r="J38" s="126">
        <f>BAJIO14350722!D40</f>
        <v>0</v>
      </c>
      <c r="K38" s="38">
        <f t="shared" si="2"/>
        <v>141379.31034482759</v>
      </c>
      <c r="M38" s="38">
        <f t="shared" si="3"/>
        <v>22620.689655172417</v>
      </c>
      <c r="N38" s="38">
        <f>BAJIO14350722!C40</f>
        <v>164000</v>
      </c>
      <c r="O38" s="56" t="e">
        <f t="shared" si="5"/>
        <v>#REF!</v>
      </c>
    </row>
    <row r="39" spans="1:15" x14ac:dyDescent="0.25">
      <c r="A39" s="35">
        <f>BAJIO14350722!A41</f>
        <v>45198</v>
      </c>
      <c r="C39" s="37" t="str">
        <f>BAJIO14350722!B41</f>
        <v>RODRIGUEZ RAMIREZ MANUEL Concepto del Pago: F 454</v>
      </c>
      <c r="E39" s="127">
        <f>BAJIO14350722!I41</f>
        <v>0</v>
      </c>
      <c r="F39" s="36">
        <f>BAJIO14350722!H41</f>
        <v>0</v>
      </c>
      <c r="G39" s="38">
        <f t="shared" si="0"/>
        <v>0</v>
      </c>
      <c r="I39" s="38">
        <f t="shared" si="1"/>
        <v>0</v>
      </c>
      <c r="J39" s="126">
        <f>BAJIO14350722!D41</f>
        <v>0</v>
      </c>
      <c r="K39" s="38">
        <f t="shared" si="2"/>
        <v>11000</v>
      </c>
      <c r="M39" s="38">
        <f t="shared" si="3"/>
        <v>1760</v>
      </c>
      <c r="N39" s="38">
        <f>BAJIO14350722!C41</f>
        <v>12760</v>
      </c>
      <c r="O39" s="56" t="e">
        <f t="shared" si="5"/>
        <v>#REF!</v>
      </c>
    </row>
    <row r="40" spans="1:15" x14ac:dyDescent="0.25">
      <c r="A40" s="35">
        <f>BAJIO14350722!A42</f>
        <v>45198</v>
      </c>
      <c r="C40" s="37" t="str">
        <f>BAJIO14350722!B42</f>
        <v>COMERCIALIZADORA NEHIRO DE CH F11102 Aut. 264982</v>
      </c>
      <c r="E40" s="127">
        <f>BAJIO14350722!I42</f>
        <v>0</v>
      </c>
      <c r="F40" s="36">
        <f>BAJIO14350722!H42</f>
        <v>0</v>
      </c>
      <c r="G40" s="38">
        <f t="shared" si="0"/>
        <v>0</v>
      </c>
      <c r="I40" s="38">
        <f t="shared" si="1"/>
        <v>0</v>
      </c>
      <c r="J40" s="126">
        <f>BAJIO14350722!D42</f>
        <v>0</v>
      </c>
      <c r="K40" s="38">
        <f t="shared" si="2"/>
        <v>10987.439655172415</v>
      </c>
      <c r="M40" s="38">
        <f t="shared" si="3"/>
        <v>1757.9903448275863</v>
      </c>
      <c r="N40" s="38">
        <f>BAJIO14350722!C42</f>
        <v>12745.43</v>
      </c>
      <c r="O40" s="56" t="e">
        <f t="shared" si="5"/>
        <v>#REF!</v>
      </c>
    </row>
    <row r="41" spans="1:15" x14ac:dyDescent="0.25">
      <c r="A41" s="35">
        <f>BAJIO14350722!A43</f>
        <v>0</v>
      </c>
      <c r="C41" s="37">
        <f>BAJIO14350722!B43</f>
        <v>0</v>
      </c>
      <c r="E41" s="127">
        <f>BAJIO14350722!I43</f>
        <v>0</v>
      </c>
      <c r="F41" s="36">
        <f>BAJIO14350722!H43</f>
        <v>0</v>
      </c>
      <c r="G41" s="38">
        <f t="shared" si="0"/>
        <v>0</v>
      </c>
      <c r="I41" s="38">
        <f t="shared" si="1"/>
        <v>0</v>
      </c>
      <c r="J41" s="126">
        <f>BAJIO14350722!D43</f>
        <v>0</v>
      </c>
      <c r="K41" s="38">
        <f t="shared" si="2"/>
        <v>0</v>
      </c>
      <c r="M41" s="38">
        <f t="shared" si="3"/>
        <v>0</v>
      </c>
      <c r="N41" s="38">
        <f>BAJIO14350722!C43</f>
        <v>0</v>
      </c>
      <c r="O41" s="56" t="e">
        <f t="shared" si="5"/>
        <v>#REF!</v>
      </c>
    </row>
    <row r="42" spans="1:15" x14ac:dyDescent="0.25">
      <c r="A42" s="35">
        <f>BAJIO14350722!A44</f>
        <v>0</v>
      </c>
      <c r="C42" s="37">
        <f>BAJIO14350722!B44</f>
        <v>0</v>
      </c>
      <c r="E42" s="127">
        <f>BAJIO14350722!I44</f>
        <v>0</v>
      </c>
      <c r="F42" s="36">
        <f>BAJIO14350722!H44</f>
        <v>0</v>
      </c>
      <c r="G42" s="38">
        <f t="shared" si="0"/>
        <v>0</v>
      </c>
      <c r="I42" s="38">
        <f t="shared" si="1"/>
        <v>0</v>
      </c>
      <c r="J42" s="126">
        <f>BAJIO14350722!D44</f>
        <v>0</v>
      </c>
      <c r="K42" s="38">
        <f t="shared" si="2"/>
        <v>0</v>
      </c>
      <c r="M42" s="38">
        <f t="shared" si="3"/>
        <v>0</v>
      </c>
      <c r="N42" s="38">
        <f>BAJIO14350722!C44</f>
        <v>0</v>
      </c>
      <c r="O42" s="56" t="e">
        <f t="shared" si="5"/>
        <v>#REF!</v>
      </c>
    </row>
    <row r="43" spans="1:15" x14ac:dyDescent="0.25">
      <c r="A43" s="35">
        <f>BAJIO14350722!A45</f>
        <v>0</v>
      </c>
      <c r="C43" s="37">
        <f>BAJIO14350722!B45</f>
        <v>0</v>
      </c>
      <c r="E43" s="127">
        <f>BAJIO14350722!I45</f>
        <v>0</v>
      </c>
      <c r="F43" s="36">
        <f>BAJIO14350722!H45</f>
        <v>0</v>
      </c>
      <c r="G43" s="38">
        <f t="shared" si="0"/>
        <v>0</v>
      </c>
      <c r="I43" s="38">
        <f t="shared" si="1"/>
        <v>0</v>
      </c>
      <c r="J43" s="126">
        <f>BAJIO14350722!D45</f>
        <v>0</v>
      </c>
      <c r="K43" s="38">
        <f t="shared" si="2"/>
        <v>0</v>
      </c>
      <c r="M43" s="38">
        <f t="shared" si="3"/>
        <v>0</v>
      </c>
      <c r="N43" s="38">
        <f>BAJIO14350722!C45</f>
        <v>0</v>
      </c>
      <c r="O43" s="56" t="e">
        <f t="shared" si="5"/>
        <v>#REF!</v>
      </c>
    </row>
    <row r="44" spans="1:15" x14ac:dyDescent="0.25">
      <c r="A44" s="35">
        <f>BAJIO14350722!A46</f>
        <v>0</v>
      </c>
      <c r="C44" s="37">
        <f>BAJIO14350722!B46</f>
        <v>0</v>
      </c>
      <c r="E44" s="127">
        <f>BAJIO14350722!I46</f>
        <v>0</v>
      </c>
      <c r="F44" s="36">
        <f>BAJIO14350722!H46</f>
        <v>0</v>
      </c>
      <c r="G44" s="38">
        <f t="shared" si="0"/>
        <v>0</v>
      </c>
      <c r="I44" s="38">
        <f t="shared" si="1"/>
        <v>0</v>
      </c>
      <c r="J44" s="126">
        <f>BAJIO14350722!D46</f>
        <v>0</v>
      </c>
      <c r="K44" s="38">
        <f t="shared" si="2"/>
        <v>0</v>
      </c>
      <c r="M44" s="38">
        <f t="shared" si="3"/>
        <v>0</v>
      </c>
      <c r="N44" s="38">
        <f>BAJIO14350722!C46</f>
        <v>0</v>
      </c>
      <c r="O44" s="56" t="e">
        <f t="shared" si="5"/>
        <v>#REF!</v>
      </c>
    </row>
    <row r="45" spans="1:15" x14ac:dyDescent="0.25">
      <c r="A45" s="35">
        <f>BAJIO14350722!A47</f>
        <v>0</v>
      </c>
      <c r="C45" s="37">
        <f>BAJIO14350722!B47</f>
        <v>0</v>
      </c>
      <c r="E45" s="127">
        <f>BAJIO14350722!I47</f>
        <v>0</v>
      </c>
      <c r="F45" s="36">
        <f>BAJIO14350722!H47</f>
        <v>0</v>
      </c>
      <c r="G45" s="38">
        <f t="shared" si="0"/>
        <v>0</v>
      </c>
      <c r="I45" s="38">
        <f t="shared" si="1"/>
        <v>0</v>
      </c>
      <c r="J45" s="126">
        <f>BAJIO14350722!D47</f>
        <v>0</v>
      </c>
      <c r="K45" s="38">
        <f t="shared" si="2"/>
        <v>0</v>
      </c>
      <c r="M45" s="38">
        <f t="shared" si="3"/>
        <v>0</v>
      </c>
      <c r="N45" s="38">
        <f>BAJIO14350722!C47</f>
        <v>0</v>
      </c>
      <c r="O45" s="56" t="e">
        <f t="shared" si="5"/>
        <v>#REF!</v>
      </c>
    </row>
    <row r="46" spans="1:15" x14ac:dyDescent="0.25">
      <c r="A46" s="35">
        <f>BAJIO14350722!A51</f>
        <v>0</v>
      </c>
      <c r="C46" s="37">
        <f>BAJIO14350722!B48</f>
        <v>0</v>
      </c>
      <c r="E46" s="127">
        <f>BAJIO14350722!I48</f>
        <v>0</v>
      </c>
      <c r="F46" s="36">
        <f>BAJIO14350722!H48</f>
        <v>0</v>
      </c>
      <c r="G46" s="38">
        <f t="shared" si="0"/>
        <v>0</v>
      </c>
      <c r="I46" s="38">
        <f t="shared" si="1"/>
        <v>0</v>
      </c>
      <c r="J46" s="126">
        <f>BAJIO14350722!D48</f>
        <v>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0</v>
      </c>
      <c r="C47" s="37">
        <f>BAJIO14350722!B49</f>
        <v>0</v>
      </c>
      <c r="E47" s="127">
        <f>BAJIO14350722!I49</f>
        <v>0</v>
      </c>
      <c r="F47" s="36">
        <f>BAJIO14350722!H49</f>
        <v>0</v>
      </c>
      <c r="G47" s="38">
        <f t="shared" ref="G47:G110" si="6">J47/1.16</f>
        <v>0</v>
      </c>
      <c r="I47" s="38">
        <f t="shared" ref="I47:I110" si="7">G47*0.16</f>
        <v>0</v>
      </c>
      <c r="J47" s="126">
        <f>BAJIO14350722!D49</f>
        <v>0</v>
      </c>
      <c r="K47" s="38">
        <f t="shared" ref="K47:K110" si="8">N47/1.16</f>
        <v>0</v>
      </c>
      <c r="M47" s="38">
        <f t="shared" ref="M47:M110" si="9">K47*0.16</f>
        <v>0</v>
      </c>
      <c r="N47" s="38">
        <f>BAJIO14350722!C49</f>
        <v>0</v>
      </c>
      <c r="O47" s="56" t="e">
        <f t="shared" si="5"/>
        <v>#REF!</v>
      </c>
    </row>
    <row r="48" spans="1:15" x14ac:dyDescent="0.25">
      <c r="A48" s="35">
        <f>BAJIO14350722!A53</f>
        <v>0</v>
      </c>
      <c r="C48" s="37">
        <f>BAJIO14350722!B50</f>
        <v>0</v>
      </c>
      <c r="E48" s="127">
        <f>BAJIO14350722!I50</f>
        <v>0</v>
      </c>
      <c r="F48" s="36">
        <f>BAJIO14350722!H50</f>
        <v>0</v>
      </c>
      <c r="G48" s="38">
        <f t="shared" si="6"/>
        <v>0</v>
      </c>
      <c r="I48" s="38">
        <f t="shared" si="7"/>
        <v>0</v>
      </c>
      <c r="J48" s="126">
        <f>BAJIO14350722!D50</f>
        <v>0</v>
      </c>
      <c r="K48" s="38">
        <f t="shared" si="8"/>
        <v>0</v>
      </c>
      <c r="M48" s="38">
        <f t="shared" si="9"/>
        <v>0</v>
      </c>
      <c r="N48" s="38">
        <f>BAJIO14350722!C50</f>
        <v>0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>
        <f>BAJIO14350722!B51</f>
        <v>0</v>
      </c>
      <c r="E49" s="127">
        <f>BAJIO14350722!I51</f>
        <v>0</v>
      </c>
      <c r="F49" s="36">
        <f>BAJIO14350722!H51</f>
        <v>0</v>
      </c>
      <c r="G49" s="38">
        <f t="shared" si="6"/>
        <v>0</v>
      </c>
      <c r="I49" s="38">
        <f t="shared" si="7"/>
        <v>0</v>
      </c>
      <c r="J49" s="126">
        <f>BAJIO14350722!D51</f>
        <v>0</v>
      </c>
      <c r="K49" s="38">
        <f t="shared" si="8"/>
        <v>0</v>
      </c>
      <c r="M49" s="38">
        <f t="shared" si="9"/>
        <v>0</v>
      </c>
      <c r="N49" s="38">
        <f>BAJIO14350722!C51</f>
        <v>0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>
        <f>BAJIO14350722!B52</f>
        <v>0</v>
      </c>
      <c r="E50" s="127">
        <f>BAJIO14350722!I52</f>
        <v>0</v>
      </c>
      <c r="F50" s="36">
        <f>BAJIO14350722!H52</f>
        <v>0</v>
      </c>
      <c r="G50" s="38">
        <f t="shared" si="6"/>
        <v>0</v>
      </c>
      <c r="I50" s="38">
        <f t="shared" si="7"/>
        <v>0</v>
      </c>
      <c r="J50" s="126">
        <f>BAJIO14350722!D52</f>
        <v>0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>
        <f>BAJIO14350722!B53</f>
        <v>0</v>
      </c>
      <c r="E51" s="127">
        <f>BAJIO14350722!I53</f>
        <v>0</v>
      </c>
      <c r="F51" s="36">
        <f>BAJIO14350722!H53</f>
        <v>0</v>
      </c>
      <c r="G51" s="38">
        <f t="shared" si="6"/>
        <v>0</v>
      </c>
      <c r="I51" s="38">
        <f t="shared" si="7"/>
        <v>0</v>
      </c>
      <c r="J51" s="126">
        <f>BAJIO14350722!D53</f>
        <v>0</v>
      </c>
      <c r="K51" s="38">
        <f t="shared" si="8"/>
        <v>0</v>
      </c>
      <c r="M51" s="38">
        <f t="shared" si="9"/>
        <v>0</v>
      </c>
      <c r="N51" s="38">
        <f>BAJIO14350722!C53</f>
        <v>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7">
        <f>BAJIO14350722!I54</f>
        <v>0</v>
      </c>
      <c r="F52" s="36">
        <f>BAJIO14350722!H54</f>
        <v>0</v>
      </c>
      <c r="G52" s="38">
        <f t="shared" si="6"/>
        <v>0</v>
      </c>
      <c r="I52" s="38">
        <f t="shared" si="7"/>
        <v>0</v>
      </c>
      <c r="J52" s="126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7">
        <f>BAJIO14350722!I85</f>
        <v>0</v>
      </c>
      <c r="F53" s="36">
        <f>BAJIO14350722!H85</f>
        <v>0</v>
      </c>
      <c r="G53" s="38">
        <f t="shared" si="6"/>
        <v>0</v>
      </c>
      <c r="I53" s="38">
        <f t="shared" si="7"/>
        <v>0</v>
      </c>
      <c r="J53" s="126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7">
        <f>BAJIO14350722!I86</f>
        <v>0</v>
      </c>
      <c r="F54" s="36">
        <f>BAJIO14350722!H86</f>
        <v>0</v>
      </c>
      <c r="G54" s="38">
        <f t="shared" si="6"/>
        <v>0</v>
      </c>
      <c r="I54" s="38">
        <f t="shared" si="7"/>
        <v>0</v>
      </c>
      <c r="J54" s="126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7">
        <f>BAJIO14350722!I87</f>
        <v>0</v>
      </c>
      <c r="F55" s="36">
        <f>BAJIO14350722!H87</f>
        <v>0</v>
      </c>
      <c r="G55" s="38">
        <f t="shared" si="6"/>
        <v>0</v>
      </c>
      <c r="I55" s="38">
        <f t="shared" si="7"/>
        <v>0</v>
      </c>
      <c r="J55" s="126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7">
        <f>BAJIO14350722!I88</f>
        <v>0</v>
      </c>
      <c r="F56" s="36">
        <f>BAJIO14350722!H88</f>
        <v>0</v>
      </c>
      <c r="G56" s="38">
        <f t="shared" si="6"/>
        <v>0</v>
      </c>
      <c r="I56" s="38">
        <f t="shared" si="7"/>
        <v>0</v>
      </c>
      <c r="J56" s="126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7">
        <f>BAJIO14350722!I89</f>
        <v>0</v>
      </c>
      <c r="F57" s="36">
        <f>BAJIO14350722!H89</f>
        <v>0</v>
      </c>
      <c r="G57" s="38">
        <f t="shared" si="6"/>
        <v>0</v>
      </c>
      <c r="I57" s="38">
        <f t="shared" si="7"/>
        <v>0</v>
      </c>
      <c r="J57" s="126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7">
        <f>BAJIO14350722!I90</f>
        <v>0</v>
      </c>
      <c r="F58" s="36">
        <f>BAJIO14350722!H93</f>
        <v>0</v>
      </c>
      <c r="G58" s="38">
        <f t="shared" si="6"/>
        <v>0</v>
      </c>
      <c r="I58" s="38">
        <f t="shared" si="7"/>
        <v>0</v>
      </c>
      <c r="J58" s="126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7">
        <f>BAJIO14350722!I91</f>
        <v>0</v>
      </c>
      <c r="F59" s="36">
        <f>BAJIO14350722!H94</f>
        <v>0</v>
      </c>
      <c r="G59" s="38">
        <f t="shared" si="6"/>
        <v>0</v>
      </c>
      <c r="I59" s="38">
        <f t="shared" si="7"/>
        <v>0</v>
      </c>
      <c r="J59" s="126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7">
        <f>BAJIO14350722!I92</f>
        <v>0</v>
      </c>
      <c r="F60" s="36">
        <f>BAJIO14350722!H95</f>
        <v>0</v>
      </c>
      <c r="G60" s="38">
        <f t="shared" si="6"/>
        <v>0</v>
      </c>
      <c r="I60" s="38">
        <f t="shared" si="7"/>
        <v>0</v>
      </c>
      <c r="J60" s="126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7">
        <f>BAJIO14350722!I93</f>
        <v>0</v>
      </c>
      <c r="F61" s="36">
        <f>BAJIO14350722!H96</f>
        <v>0</v>
      </c>
      <c r="G61" s="38">
        <f t="shared" si="6"/>
        <v>0</v>
      </c>
      <c r="I61" s="38">
        <f t="shared" si="7"/>
        <v>0</v>
      </c>
      <c r="J61" s="126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7">
        <f>BAJIO14350722!I94</f>
        <v>0</v>
      </c>
      <c r="F62" s="36">
        <f>BAJIO14350722!H97</f>
        <v>0</v>
      </c>
      <c r="G62" s="38">
        <f t="shared" si="6"/>
        <v>0</v>
      </c>
      <c r="I62" s="38">
        <f t="shared" si="7"/>
        <v>0</v>
      </c>
      <c r="J62" s="126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7">
        <f>BAJIO14350722!I95</f>
        <v>0</v>
      </c>
      <c r="F63" s="36">
        <f>BAJIO14350722!H98</f>
        <v>0</v>
      </c>
      <c r="G63" s="38">
        <f t="shared" si="6"/>
        <v>0</v>
      </c>
      <c r="I63" s="38">
        <f t="shared" si="7"/>
        <v>0</v>
      </c>
      <c r="J63" s="126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7">
        <f>BAJIO14350722!I96</f>
        <v>0</v>
      </c>
      <c r="F64" s="36">
        <f>BAJIO14350722!H99</f>
        <v>0</v>
      </c>
      <c r="G64" s="38">
        <f t="shared" si="6"/>
        <v>0</v>
      </c>
      <c r="I64" s="38">
        <f t="shared" si="7"/>
        <v>0</v>
      </c>
      <c r="J64" s="126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7">
        <f>BAJIO14350722!I97</f>
        <v>0</v>
      </c>
      <c r="F65" s="36">
        <f>BAJIO14350722!H100</f>
        <v>0</v>
      </c>
      <c r="G65" s="38">
        <f t="shared" si="6"/>
        <v>0</v>
      </c>
      <c r="I65" s="38">
        <f t="shared" si="7"/>
        <v>0</v>
      </c>
      <c r="J65" s="126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7">
        <f>BAJIO14350722!I98</f>
        <v>0</v>
      </c>
      <c r="F66" s="36">
        <f>BAJIO14350722!H101</f>
        <v>0</v>
      </c>
      <c r="G66" s="38">
        <f t="shared" si="6"/>
        <v>0</v>
      </c>
      <c r="I66" s="38">
        <f t="shared" si="7"/>
        <v>0</v>
      </c>
      <c r="J66" s="126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7">
        <f>BAJIO14350722!I99</f>
        <v>0</v>
      </c>
      <c r="F67" s="36">
        <f>BAJIO14350722!H102</f>
        <v>0</v>
      </c>
      <c r="G67" s="38">
        <f t="shared" si="6"/>
        <v>0</v>
      </c>
      <c r="I67" s="38">
        <f t="shared" si="7"/>
        <v>0</v>
      </c>
      <c r="J67" s="126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7">
        <f>BAJIO14350722!I100</f>
        <v>0</v>
      </c>
      <c r="F68" s="36">
        <f>BAJIO14350722!H103</f>
        <v>0</v>
      </c>
      <c r="G68" s="38">
        <f t="shared" si="6"/>
        <v>0</v>
      </c>
      <c r="I68" s="38">
        <f t="shared" si="7"/>
        <v>0</v>
      </c>
      <c r="J68" s="126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7">
        <f>BAJIO14350722!I101</f>
        <v>0</v>
      </c>
      <c r="F69" s="36">
        <f>BAJIO14350722!H104</f>
        <v>0</v>
      </c>
      <c r="G69" s="38">
        <f t="shared" si="6"/>
        <v>0</v>
      </c>
      <c r="I69" s="38">
        <f t="shared" si="7"/>
        <v>0</v>
      </c>
      <c r="J69" s="126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7">
        <f>BAJIO14350722!I102</f>
        <v>0</v>
      </c>
      <c r="F70" s="36">
        <f>BAJIO14350722!H105</f>
        <v>0</v>
      </c>
      <c r="G70" s="38">
        <f t="shared" si="6"/>
        <v>0</v>
      </c>
      <c r="I70" s="38">
        <f t="shared" si="7"/>
        <v>0</v>
      </c>
      <c r="J70" s="126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7">
        <f>BAJIO14350722!I103</f>
        <v>0</v>
      </c>
      <c r="F71" s="36">
        <f>BAJIO14350722!H106</f>
        <v>0</v>
      </c>
      <c r="G71" s="38">
        <f t="shared" si="6"/>
        <v>0</v>
      </c>
      <c r="I71" s="38">
        <f t="shared" si="7"/>
        <v>0</v>
      </c>
      <c r="J71" s="126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7">
        <f>BAJIO14350722!I104</f>
        <v>0</v>
      </c>
      <c r="F72" s="36">
        <f>BAJIO14350722!H107</f>
        <v>0</v>
      </c>
      <c r="G72" s="38">
        <f t="shared" si="6"/>
        <v>0</v>
      </c>
      <c r="I72" s="38">
        <f t="shared" si="7"/>
        <v>0</v>
      </c>
      <c r="J72" s="126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7">
        <f>BAJIO14350722!I105</f>
        <v>0</v>
      </c>
      <c r="F73" s="36">
        <f>BAJIO14350722!H108</f>
        <v>0</v>
      </c>
      <c r="G73" s="38">
        <f t="shared" si="6"/>
        <v>0</v>
      </c>
      <c r="I73" s="38">
        <f t="shared" si="7"/>
        <v>0</v>
      </c>
      <c r="J73" s="126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7">
        <f>BAJIO14350722!I106</f>
        <v>0</v>
      </c>
      <c r="F74" s="36">
        <f>BAJIO14350722!H109</f>
        <v>0</v>
      </c>
      <c r="G74" s="38">
        <f t="shared" si="6"/>
        <v>0</v>
      </c>
      <c r="I74" s="38">
        <f t="shared" si="7"/>
        <v>0</v>
      </c>
      <c r="J74" s="126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7">
        <f>BAJIO14350722!I107</f>
        <v>0</v>
      </c>
      <c r="F75" s="36">
        <f>BAJIO14350722!H110</f>
        <v>0</v>
      </c>
      <c r="G75" s="38">
        <f t="shared" si="6"/>
        <v>0</v>
      </c>
      <c r="I75" s="38">
        <f t="shared" si="7"/>
        <v>0</v>
      </c>
      <c r="J75" s="126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7">
        <f>BAJIO14350722!I108</f>
        <v>0</v>
      </c>
      <c r="F76" s="36">
        <f>BAJIO14350722!H111</f>
        <v>0</v>
      </c>
      <c r="G76" s="38">
        <f t="shared" si="6"/>
        <v>0</v>
      </c>
      <c r="I76" s="38">
        <f t="shared" si="7"/>
        <v>0</v>
      </c>
      <c r="J76" s="122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7">
        <f>BAJIO14350722!I109</f>
        <v>0</v>
      </c>
      <c r="F77" s="36">
        <f>BAJIO14350722!H112</f>
        <v>0</v>
      </c>
      <c r="G77" s="38">
        <f t="shared" si="6"/>
        <v>0</v>
      </c>
      <c r="I77" s="38">
        <f t="shared" si="7"/>
        <v>0</v>
      </c>
      <c r="J77" s="122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BAJIO14350722!I111</f>
        <v>0</v>
      </c>
      <c r="F78" s="36">
        <f>BAJIO14350722!H113</f>
        <v>0</v>
      </c>
      <c r="G78" s="38">
        <f t="shared" si="6"/>
        <v>0</v>
      </c>
      <c r="I78" s="38">
        <f t="shared" si="7"/>
        <v>0</v>
      </c>
      <c r="J78" s="122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BAJIO14350722!I112</f>
        <v>0</v>
      </c>
      <c r="F79" s="36">
        <f>BAJIO14350722!H114</f>
        <v>0</v>
      </c>
      <c r="G79" s="38">
        <f t="shared" si="6"/>
        <v>0</v>
      </c>
      <c r="I79" s="38">
        <f t="shared" si="7"/>
        <v>0</v>
      </c>
      <c r="J79" s="122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BAJIO14350722!I113</f>
        <v>0</v>
      </c>
      <c r="F80" s="36">
        <f>BAJIO14350722!H115</f>
        <v>0</v>
      </c>
      <c r="G80" s="38">
        <f t="shared" si="6"/>
        <v>0</v>
      </c>
      <c r="I80" s="38">
        <f t="shared" si="7"/>
        <v>0</v>
      </c>
      <c r="J80" s="122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BAJIO14350722!I114</f>
        <v>0</v>
      </c>
      <c r="F81" s="36">
        <f>BAJIO14350722!H116</f>
        <v>0</v>
      </c>
      <c r="G81" s="38">
        <f t="shared" si="6"/>
        <v>0</v>
      </c>
      <c r="I81" s="38">
        <f t="shared" si="7"/>
        <v>0</v>
      </c>
      <c r="J81" s="122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BAJIO14350722!I115</f>
        <v>0</v>
      </c>
      <c r="F82" s="36">
        <f>BAJIO14350722!H117</f>
        <v>0</v>
      </c>
      <c r="G82" s="38">
        <f t="shared" si="6"/>
        <v>0</v>
      </c>
      <c r="I82" s="38">
        <f t="shared" si="7"/>
        <v>0</v>
      </c>
      <c r="J82" s="122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BAJIO14350722!I116</f>
        <v>0</v>
      </c>
      <c r="F83" s="36">
        <f>BAJIO14350722!H118</f>
        <v>0</v>
      </c>
      <c r="G83" s="38">
        <f t="shared" si="6"/>
        <v>0</v>
      </c>
      <c r="I83" s="38">
        <f t="shared" si="7"/>
        <v>0</v>
      </c>
      <c r="J83" s="122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BAJIO14350722!I117</f>
        <v>0</v>
      </c>
      <c r="F84" s="36">
        <f>BAJIO14350722!H119</f>
        <v>0</v>
      </c>
      <c r="G84" s="38">
        <f t="shared" si="6"/>
        <v>0</v>
      </c>
      <c r="I84" s="38">
        <f t="shared" si="7"/>
        <v>0</v>
      </c>
      <c r="J84" s="122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BAJIO14350722!I118</f>
        <v>0</v>
      </c>
      <c r="F85" s="36">
        <f>BAJIO14350722!H120</f>
        <v>0</v>
      </c>
      <c r="G85" s="38">
        <f t="shared" si="6"/>
        <v>0</v>
      </c>
      <c r="I85" s="38">
        <f t="shared" si="7"/>
        <v>0</v>
      </c>
      <c r="J85" s="122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BAJIO14350722!I119</f>
        <v>0</v>
      </c>
      <c r="F86" s="36">
        <f>BAJIO14350722!H121</f>
        <v>0</v>
      </c>
      <c r="G86" s="38">
        <f t="shared" si="6"/>
        <v>0</v>
      </c>
      <c r="I86" s="38">
        <f t="shared" si="7"/>
        <v>0</v>
      </c>
      <c r="J86" s="122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BAJIO14350722!I120</f>
        <v>0</v>
      </c>
      <c r="F87" s="36">
        <f>BAJIO14350722!H122</f>
        <v>0</v>
      </c>
      <c r="G87" s="38">
        <f t="shared" si="6"/>
        <v>0</v>
      </c>
      <c r="I87" s="38">
        <f t="shared" si="7"/>
        <v>0</v>
      </c>
      <c r="J87" s="122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BAJIO14350722!I121</f>
        <v>0</v>
      </c>
      <c r="F88" s="36">
        <f>BAJIO14350722!H123</f>
        <v>0</v>
      </c>
      <c r="G88" s="38">
        <f t="shared" si="6"/>
        <v>0</v>
      </c>
      <c r="I88" s="38">
        <f t="shared" si="7"/>
        <v>0</v>
      </c>
      <c r="J88" s="122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BAJIO14350722!I122</f>
        <v>0</v>
      </c>
      <c r="F89" s="36">
        <f>BAJIO14350722!H124</f>
        <v>0</v>
      </c>
      <c r="G89" s="38">
        <f t="shared" si="6"/>
        <v>0</v>
      </c>
      <c r="I89" s="38">
        <f t="shared" si="7"/>
        <v>0</v>
      </c>
      <c r="J89" s="122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BAJIO14350722!I123</f>
        <v>0</v>
      </c>
      <c r="F90" s="36">
        <f>BAJIO14350722!H125</f>
        <v>0</v>
      </c>
      <c r="G90" s="38">
        <f t="shared" si="6"/>
        <v>0</v>
      </c>
      <c r="I90" s="38">
        <f t="shared" si="7"/>
        <v>0</v>
      </c>
      <c r="J90" s="122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BAJIO14350722!I124</f>
        <v>0</v>
      </c>
      <c r="F91" s="36">
        <f>BAJIO14350722!H126</f>
        <v>0</v>
      </c>
      <c r="G91" s="38">
        <f t="shared" si="6"/>
        <v>0</v>
      </c>
      <c r="I91" s="38">
        <f t="shared" si="7"/>
        <v>0</v>
      </c>
      <c r="J91" s="122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BAJIO14350722!I125</f>
        <v>0</v>
      </c>
      <c r="F92" s="36">
        <f>BAJIO14350722!H127</f>
        <v>0</v>
      </c>
      <c r="G92" s="38">
        <f t="shared" si="6"/>
        <v>0</v>
      </c>
      <c r="I92" s="38">
        <f t="shared" si="7"/>
        <v>0</v>
      </c>
      <c r="J92" s="122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BAJIO14350722!I126</f>
        <v>0</v>
      </c>
      <c r="F93" s="36">
        <f>BAJIO14350722!H128</f>
        <v>0</v>
      </c>
      <c r="G93" s="38">
        <f t="shared" si="6"/>
        <v>0</v>
      </c>
      <c r="I93" s="38">
        <f t="shared" si="7"/>
        <v>0</v>
      </c>
      <c r="J93" s="122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BAJIO14350722!I127</f>
        <v>0</v>
      </c>
      <c r="F94" s="36">
        <f>BAJIO14350722!H129</f>
        <v>0</v>
      </c>
      <c r="G94" s="38">
        <f t="shared" si="6"/>
        <v>0</v>
      </c>
      <c r="I94" s="38">
        <f t="shared" si="7"/>
        <v>0</v>
      </c>
      <c r="J94" s="122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BAJIO14350722!I128</f>
        <v>0</v>
      </c>
      <c r="F95" s="36">
        <f>BAJIO14350722!H130</f>
        <v>0</v>
      </c>
      <c r="G95" s="38">
        <f t="shared" si="6"/>
        <v>0</v>
      </c>
      <c r="I95" s="38">
        <f t="shared" si="7"/>
        <v>0</v>
      </c>
      <c r="J95" s="122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BAJIO14350722!I129</f>
        <v>0</v>
      </c>
      <c r="F96" s="36">
        <f>BAJIO14350722!H131</f>
        <v>0</v>
      </c>
      <c r="G96" s="38">
        <f t="shared" si="6"/>
        <v>0</v>
      </c>
      <c r="I96" s="38">
        <f t="shared" si="7"/>
        <v>0</v>
      </c>
      <c r="J96" s="122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BAJIO14350722!I130</f>
        <v>0</v>
      </c>
      <c r="F97" s="36">
        <f>BAJIO14350722!H132</f>
        <v>0</v>
      </c>
      <c r="G97" s="38">
        <f t="shared" si="6"/>
        <v>0</v>
      </c>
      <c r="I97" s="38">
        <f t="shared" si="7"/>
        <v>0</v>
      </c>
      <c r="J97" s="122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BAJIO14350722!I131</f>
        <v>0</v>
      </c>
      <c r="F98" s="36">
        <f>BAJIO14350722!H133</f>
        <v>0</v>
      </c>
      <c r="G98" s="38">
        <f t="shared" si="6"/>
        <v>0</v>
      </c>
      <c r="I98" s="38">
        <f t="shared" si="7"/>
        <v>0</v>
      </c>
      <c r="J98" s="122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BAJIO14350722!I132</f>
        <v>0</v>
      </c>
      <c r="F99" s="36">
        <f>BAJIO14350722!H134</f>
        <v>0</v>
      </c>
      <c r="G99" s="38">
        <f t="shared" si="6"/>
        <v>0</v>
      </c>
      <c r="I99" s="38">
        <f t="shared" si="7"/>
        <v>0</v>
      </c>
      <c r="J99" s="122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BAJIO14350722!I133</f>
        <v>0</v>
      </c>
      <c r="F100" s="36">
        <f>BAJIO14350722!H135</f>
        <v>0</v>
      </c>
      <c r="G100" s="38">
        <f t="shared" si="6"/>
        <v>0</v>
      </c>
      <c r="I100" s="38">
        <f t="shared" si="7"/>
        <v>0</v>
      </c>
      <c r="J100" s="122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BAJIO14350722!I134</f>
        <v>0</v>
      </c>
      <c r="F101" s="36">
        <f>BAJIO14350722!H136</f>
        <v>0</v>
      </c>
      <c r="G101" s="38">
        <f t="shared" si="6"/>
        <v>0</v>
      </c>
      <c r="I101" s="38">
        <f t="shared" si="7"/>
        <v>0</v>
      </c>
      <c r="J101" s="122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BAJIO14350722!I135</f>
        <v>0</v>
      </c>
      <c r="F102" s="36">
        <f>BAJIO14350722!H137</f>
        <v>0</v>
      </c>
      <c r="G102" s="38">
        <f t="shared" si="6"/>
        <v>0</v>
      </c>
      <c r="I102" s="38">
        <f t="shared" si="7"/>
        <v>0</v>
      </c>
      <c r="J102" s="122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BAJIO14350722!I136</f>
        <v>0</v>
      </c>
      <c r="F103" s="36">
        <f>BAJIO14350722!H138</f>
        <v>0</v>
      </c>
      <c r="G103" s="38">
        <f t="shared" si="6"/>
        <v>0</v>
      </c>
      <c r="I103" s="38">
        <f t="shared" si="7"/>
        <v>0</v>
      </c>
      <c r="J103" s="122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BAJIO14350722!I137</f>
        <v>0</v>
      </c>
      <c r="F104" s="36">
        <f>BAJIO14350722!H139</f>
        <v>0</v>
      </c>
      <c r="G104" s="38">
        <f t="shared" si="6"/>
        <v>0</v>
      </c>
      <c r="I104" s="38">
        <f t="shared" si="7"/>
        <v>0</v>
      </c>
      <c r="J104" s="122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BAJIO14350722!I138</f>
        <v>0</v>
      </c>
      <c r="F105" s="36">
        <f>BAJIO14350722!H140</f>
        <v>0</v>
      </c>
      <c r="G105" s="38">
        <f t="shared" si="6"/>
        <v>0</v>
      </c>
      <c r="I105" s="38">
        <f t="shared" si="7"/>
        <v>0</v>
      </c>
      <c r="J105" s="122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BAJIO14350722!I139</f>
        <v>0</v>
      </c>
      <c r="F106" s="36">
        <f>BAJIO14350722!H141</f>
        <v>0</v>
      </c>
      <c r="G106" s="38">
        <f t="shared" si="6"/>
        <v>0</v>
      </c>
      <c r="I106" s="38">
        <f t="shared" si="7"/>
        <v>0</v>
      </c>
      <c r="J106" s="122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BAJIO14350722!I140</f>
        <v>0</v>
      </c>
      <c r="F107" s="36">
        <f>BAJIO14350722!H142</f>
        <v>0</v>
      </c>
      <c r="G107" s="38">
        <f t="shared" si="6"/>
        <v>0</v>
      </c>
      <c r="I107" s="38">
        <f t="shared" si="7"/>
        <v>0</v>
      </c>
      <c r="J107" s="122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BAJIO14350722!I141</f>
        <v>0</v>
      </c>
      <c r="F108" s="36">
        <f>BAJIO14350722!H143</f>
        <v>0</v>
      </c>
      <c r="G108" s="38">
        <f t="shared" si="6"/>
        <v>0</v>
      </c>
      <c r="I108" s="38">
        <f t="shared" si="7"/>
        <v>0</v>
      </c>
      <c r="J108" s="122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BAJIO14350722!I142</f>
        <v>0</v>
      </c>
      <c r="F109" s="36">
        <f>BAJIO14350722!H144</f>
        <v>0</v>
      </c>
      <c r="G109" s="38">
        <f t="shared" si="6"/>
        <v>0</v>
      </c>
      <c r="I109" s="38">
        <f t="shared" si="7"/>
        <v>0</v>
      </c>
      <c r="J109" s="122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BAJIO14350722!I143</f>
        <v>0</v>
      </c>
      <c r="F110" s="36">
        <f>BAJIO14350722!H145</f>
        <v>0</v>
      </c>
      <c r="G110" s="38">
        <f t="shared" si="6"/>
        <v>0</v>
      </c>
      <c r="I110" s="38">
        <f t="shared" si="7"/>
        <v>0</v>
      </c>
      <c r="J110" s="122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BAJIO14350722!I144</f>
        <v>0</v>
      </c>
      <c r="F111" s="36">
        <f>BAJIO14350722!H146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22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BAJIO14350722!I145</f>
        <v>0</v>
      </c>
      <c r="F112" s="36">
        <f>BAJIO14350722!H147</f>
        <v>0</v>
      </c>
      <c r="G112" s="38">
        <f t="shared" si="11"/>
        <v>0</v>
      </c>
      <c r="I112" s="38">
        <f t="shared" si="12"/>
        <v>0</v>
      </c>
      <c r="J112" s="122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BAJIO14350722!I146</f>
        <v>0</v>
      </c>
      <c r="F113" s="36">
        <f>BAJIO14350722!H148</f>
        <v>0</v>
      </c>
      <c r="G113" s="38">
        <f t="shared" si="11"/>
        <v>0</v>
      </c>
      <c r="I113" s="38">
        <f t="shared" si="12"/>
        <v>0</v>
      </c>
      <c r="J113" s="122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BAJIO14350722!I147</f>
        <v>0</v>
      </c>
      <c r="F114" s="36">
        <f>BAJIO14350722!H149</f>
        <v>0</v>
      </c>
      <c r="G114" s="38">
        <f t="shared" si="11"/>
        <v>0</v>
      </c>
      <c r="I114" s="38">
        <f t="shared" si="12"/>
        <v>0</v>
      </c>
      <c r="J114" s="122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BAJIO14350722!I148</f>
        <v>0</v>
      </c>
      <c r="F115" s="36">
        <f>BAJIO14350722!H150</f>
        <v>0</v>
      </c>
      <c r="G115" s="38">
        <f t="shared" si="11"/>
        <v>0</v>
      </c>
      <c r="I115" s="38">
        <f t="shared" si="12"/>
        <v>0</v>
      </c>
      <c r="J115" s="122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BAJIO14350722!I149</f>
        <v>0</v>
      </c>
      <c r="F116" s="36">
        <f>BAJIO14350722!H151</f>
        <v>0</v>
      </c>
      <c r="G116" s="38">
        <f t="shared" si="11"/>
        <v>0</v>
      </c>
      <c r="I116" s="38">
        <f t="shared" si="12"/>
        <v>0</v>
      </c>
      <c r="J116" s="122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BAJIO14350722!I150</f>
        <v>0</v>
      </c>
      <c r="F117" s="36">
        <f>BAJIO14350722!H152</f>
        <v>0</v>
      </c>
      <c r="G117" s="38">
        <f t="shared" si="11"/>
        <v>0</v>
      </c>
      <c r="I117" s="38">
        <f t="shared" si="12"/>
        <v>0</v>
      </c>
      <c r="J117" s="122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BAJIO14350722!I151</f>
        <v>0</v>
      </c>
      <c r="F118" s="36">
        <f>BAJIO14350722!H153</f>
        <v>0</v>
      </c>
      <c r="G118" s="38">
        <f t="shared" si="11"/>
        <v>0</v>
      </c>
      <c r="I118" s="38">
        <f t="shared" si="12"/>
        <v>0</v>
      </c>
      <c r="J118" s="122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BAJIO14350722!I152</f>
        <v>0</v>
      </c>
      <c r="F119" s="36">
        <f>BAJIO14350722!H154</f>
        <v>0</v>
      </c>
      <c r="G119" s="38">
        <f t="shared" si="11"/>
        <v>0</v>
      </c>
      <c r="I119" s="38">
        <f t="shared" si="12"/>
        <v>0</v>
      </c>
      <c r="J119" s="122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BAJIO14350722!I153</f>
        <v>0</v>
      </c>
      <c r="F120" s="36">
        <f>BAJIO14350722!H155</f>
        <v>0</v>
      </c>
      <c r="G120" s="38">
        <f t="shared" si="11"/>
        <v>0</v>
      </c>
      <c r="I120" s="38">
        <f t="shared" si="12"/>
        <v>0</v>
      </c>
      <c r="J120" s="122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BAJIO14350722!I154</f>
        <v>0</v>
      </c>
      <c r="F121" s="36">
        <f>BAJIO14350722!H156</f>
        <v>0</v>
      </c>
      <c r="G121" s="38">
        <f t="shared" si="11"/>
        <v>0</v>
      </c>
      <c r="I121" s="38">
        <f t="shared" si="12"/>
        <v>0</v>
      </c>
      <c r="J121" s="122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BAJIO14350722!I155</f>
        <v>0</v>
      </c>
      <c r="F122" s="36">
        <f>BAJIO14350722!H157</f>
        <v>0</v>
      </c>
      <c r="G122" s="38">
        <f t="shared" si="11"/>
        <v>0</v>
      </c>
      <c r="I122" s="38">
        <f t="shared" si="12"/>
        <v>0</v>
      </c>
      <c r="J122" s="122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BAJIO14350722!I156</f>
        <v>0</v>
      </c>
      <c r="F123" s="36">
        <f>BAJIO14350722!H158</f>
        <v>0</v>
      </c>
      <c r="G123" s="38">
        <f t="shared" si="11"/>
        <v>0</v>
      </c>
      <c r="I123" s="38">
        <f t="shared" si="12"/>
        <v>0</v>
      </c>
      <c r="J123" s="122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BAJIO14350722!I157</f>
        <v>0</v>
      </c>
      <c r="F124" s="36">
        <f>BAJIO14350722!H159</f>
        <v>0</v>
      </c>
      <c r="G124" s="38">
        <f t="shared" si="11"/>
        <v>0</v>
      </c>
      <c r="I124" s="38">
        <f t="shared" si="12"/>
        <v>0</v>
      </c>
      <c r="J124" s="122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BAJIO14350722!I160</f>
        <v>0</v>
      </c>
      <c r="F125" s="36">
        <f>BAJIO14350722!H160</f>
        <v>0</v>
      </c>
      <c r="G125" s="38">
        <f t="shared" si="11"/>
        <v>0</v>
      </c>
      <c r="I125" s="38">
        <f t="shared" si="12"/>
        <v>0</v>
      </c>
      <c r="J125" s="122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BAJIO14350722!I161</f>
        <v>0</v>
      </c>
      <c r="F126" s="36">
        <f>BAJIO14350722!H161</f>
        <v>0</v>
      </c>
      <c r="G126" s="38">
        <f t="shared" si="11"/>
        <v>0</v>
      </c>
      <c r="I126" s="38">
        <f t="shared" si="12"/>
        <v>0</v>
      </c>
      <c r="J126" s="122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BAJIO14350722!I162</f>
        <v>0</v>
      </c>
      <c r="F127" s="36">
        <f>BAJIO14350722!H162</f>
        <v>0</v>
      </c>
      <c r="G127" s="38">
        <f t="shared" si="11"/>
        <v>0</v>
      </c>
      <c r="I127" s="38">
        <f t="shared" si="12"/>
        <v>0</v>
      </c>
      <c r="J127" s="122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BAJIO14350722!I163</f>
        <v>0</v>
      </c>
      <c r="F128" s="36">
        <f>BAJIO14350722!H163</f>
        <v>0</v>
      </c>
      <c r="G128" s="38">
        <f t="shared" si="11"/>
        <v>0</v>
      </c>
      <c r="I128" s="38">
        <f t="shared" si="12"/>
        <v>0</v>
      </c>
      <c r="J128" s="122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BAJIO14350722!I164</f>
        <v>0</v>
      </c>
      <c r="F129" s="36">
        <f>BAJIO14350722!H164</f>
        <v>0</v>
      </c>
      <c r="G129" s="38">
        <f t="shared" si="11"/>
        <v>0</v>
      </c>
      <c r="I129" s="38">
        <f t="shared" si="12"/>
        <v>0</v>
      </c>
      <c r="J129" s="122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BAJIO14350722!I165</f>
        <v>0</v>
      </c>
      <c r="F130" s="36">
        <f>BAJIO14350722!H165</f>
        <v>0</v>
      </c>
      <c r="G130" s="38">
        <f t="shared" si="11"/>
        <v>0</v>
      </c>
      <c r="I130" s="38">
        <f t="shared" si="12"/>
        <v>0</v>
      </c>
      <c r="J130" s="122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BAJIO14350722!I166</f>
        <v>0</v>
      </c>
      <c r="F131" s="36">
        <f>BAJIO14350722!H166</f>
        <v>0</v>
      </c>
      <c r="G131" s="38">
        <f t="shared" si="11"/>
        <v>0</v>
      </c>
      <c r="I131" s="38">
        <f t="shared" si="12"/>
        <v>0</v>
      </c>
      <c r="J131" s="122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BAJIO14350722!I167</f>
        <v>0</v>
      </c>
      <c r="F132" s="36">
        <f>BAJIO14350722!H167</f>
        <v>0</v>
      </c>
      <c r="G132" s="38">
        <f t="shared" si="11"/>
        <v>0</v>
      </c>
      <c r="I132" s="38">
        <f t="shared" si="12"/>
        <v>0</v>
      </c>
      <c r="J132" s="122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BAJIO14350722!I168</f>
        <v>0</v>
      </c>
      <c r="F133" s="36">
        <f>BAJIO14350722!H168</f>
        <v>0</v>
      </c>
      <c r="G133" s="38">
        <f t="shared" si="11"/>
        <v>0</v>
      </c>
      <c r="I133" s="38">
        <f t="shared" si="12"/>
        <v>0</v>
      </c>
      <c r="J133" s="122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BAJIO14350722!I169</f>
        <v>0</v>
      </c>
      <c r="F134" s="36">
        <f>BAJIO14350722!H169</f>
        <v>0</v>
      </c>
      <c r="G134" s="38">
        <f t="shared" si="11"/>
        <v>0</v>
      </c>
      <c r="I134" s="38">
        <f t="shared" si="12"/>
        <v>0</v>
      </c>
      <c r="J134" s="122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BAJIO14350722!I170</f>
        <v>0</v>
      </c>
      <c r="F135" s="36">
        <f>BAJIO14350722!H170</f>
        <v>0</v>
      </c>
      <c r="G135" s="38">
        <f t="shared" si="11"/>
        <v>0</v>
      </c>
      <c r="I135" s="38">
        <f t="shared" si="12"/>
        <v>0</v>
      </c>
      <c r="J135" s="122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BAJIO14350722!I171</f>
        <v>0</v>
      </c>
      <c r="F136" s="36">
        <f>BAJIO14350722!H171</f>
        <v>0</v>
      </c>
      <c r="G136" s="38">
        <f t="shared" si="11"/>
        <v>0</v>
      </c>
      <c r="I136" s="38">
        <f t="shared" si="12"/>
        <v>0</v>
      </c>
      <c r="J136" s="122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BAJIO14350722!I172</f>
        <v>0</v>
      </c>
      <c r="F137" s="36">
        <f>BAJIO14350722!H172</f>
        <v>0</v>
      </c>
      <c r="G137" s="38">
        <f t="shared" si="11"/>
        <v>0</v>
      </c>
      <c r="I137" s="38">
        <f t="shared" si="12"/>
        <v>0</v>
      </c>
      <c r="J137" s="122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BAJIO14350722!I173</f>
        <v>0</v>
      </c>
      <c r="F138" s="36">
        <f>BAJIO14350722!H173</f>
        <v>0</v>
      </c>
      <c r="G138" s="38">
        <f t="shared" si="11"/>
        <v>0</v>
      </c>
      <c r="I138" s="38">
        <f t="shared" si="12"/>
        <v>0</v>
      </c>
      <c r="J138" s="122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BAJIO14350722!I174</f>
        <v>0</v>
      </c>
      <c r="F139" s="36">
        <f>BAJIO14350722!H174</f>
        <v>0</v>
      </c>
      <c r="G139" s="38">
        <f t="shared" si="11"/>
        <v>0</v>
      </c>
      <c r="I139" s="38">
        <f t="shared" si="12"/>
        <v>0</v>
      </c>
      <c r="J139" s="122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BAJIO14350722!I175</f>
        <v>0</v>
      </c>
      <c r="F140" s="36">
        <f>BAJIO14350722!H175</f>
        <v>0</v>
      </c>
      <c r="G140" s="38">
        <f t="shared" si="11"/>
        <v>0</v>
      </c>
      <c r="I140" s="38">
        <f t="shared" si="12"/>
        <v>0</v>
      </c>
      <c r="J140" s="122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BAJIO14350722!I176</f>
        <v>0</v>
      </c>
      <c r="F141" s="36">
        <f>BAJIO14350722!H176</f>
        <v>0</v>
      </c>
      <c r="G141" s="38">
        <f t="shared" si="11"/>
        <v>0</v>
      </c>
      <c r="I141" s="38">
        <f t="shared" si="12"/>
        <v>0</v>
      </c>
      <c r="J141" s="122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BAJIO14350722!I177</f>
        <v>0</v>
      </c>
      <c r="F142" s="36">
        <f>BAJIO14350722!H177</f>
        <v>0</v>
      </c>
      <c r="G142" s="38">
        <f t="shared" si="11"/>
        <v>0</v>
      </c>
      <c r="I142" s="38">
        <f t="shared" si="12"/>
        <v>0</v>
      </c>
      <c r="J142" s="122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BAJIO14350722!I178</f>
        <v>0</v>
      </c>
      <c r="F143" s="36">
        <f>BAJIO14350722!H178</f>
        <v>0</v>
      </c>
      <c r="G143" s="38">
        <f t="shared" si="11"/>
        <v>0</v>
      </c>
      <c r="I143" s="38">
        <f t="shared" si="12"/>
        <v>0</v>
      </c>
      <c r="J143" s="122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BAJIO14350722!I179</f>
        <v>0</v>
      </c>
      <c r="F144" s="36">
        <f>BAJIO14350722!H179</f>
        <v>0</v>
      </c>
      <c r="G144" s="38">
        <f t="shared" si="11"/>
        <v>0</v>
      </c>
      <c r="I144" s="38">
        <f t="shared" si="12"/>
        <v>0</v>
      </c>
      <c r="J144" s="122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BAJIO14350722!I180</f>
        <v>0</v>
      </c>
      <c r="F145" s="36">
        <f>BAJIO14350722!H180</f>
        <v>0</v>
      </c>
      <c r="G145" s="38">
        <f t="shared" si="11"/>
        <v>0</v>
      </c>
      <c r="I145" s="38">
        <f t="shared" si="12"/>
        <v>0</v>
      </c>
      <c r="J145" s="122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BAJIO14350722!I181</f>
        <v>0</v>
      </c>
      <c r="F146" s="36">
        <f>BAJIO14350722!H181</f>
        <v>0</v>
      </c>
      <c r="G146" s="38">
        <f t="shared" si="11"/>
        <v>0</v>
      </c>
      <c r="I146" s="38">
        <f t="shared" si="12"/>
        <v>0</v>
      </c>
      <c r="J146" s="122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BAJIO14350722!I182</f>
        <v>0</v>
      </c>
      <c r="F147" s="36">
        <f>BAJIO14350722!H182</f>
        <v>0</v>
      </c>
      <c r="G147" s="38">
        <f t="shared" si="11"/>
        <v>0</v>
      </c>
      <c r="I147" s="38">
        <f t="shared" si="12"/>
        <v>0</v>
      </c>
      <c r="J147" s="122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BAJIO14350722!I183</f>
        <v>0</v>
      </c>
      <c r="F148" s="36">
        <f>BAJIO14350722!H183</f>
        <v>0</v>
      </c>
      <c r="G148" s="38">
        <f t="shared" si="11"/>
        <v>0</v>
      </c>
      <c r="I148" s="38">
        <f t="shared" si="12"/>
        <v>0</v>
      </c>
      <c r="J148" s="122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BAJIO14350722!I184</f>
        <v>0</v>
      </c>
      <c r="F149" s="36">
        <f>BAJIO14350722!H184</f>
        <v>0</v>
      </c>
      <c r="G149" s="38">
        <f t="shared" si="11"/>
        <v>0</v>
      </c>
      <c r="I149" s="38">
        <f t="shared" si="12"/>
        <v>0</v>
      </c>
      <c r="J149" s="122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BAJIO14350722!I185</f>
        <v>0</v>
      </c>
      <c r="F150" s="36">
        <f>BAJIO14350722!H185</f>
        <v>0</v>
      </c>
      <c r="G150" s="38">
        <f t="shared" si="11"/>
        <v>0</v>
      </c>
      <c r="I150" s="38">
        <f t="shared" si="12"/>
        <v>0</v>
      </c>
      <c r="J150" s="122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BAJIO14350722!I186</f>
        <v>0</v>
      </c>
      <c r="F151" s="36">
        <f>BAJIO14350722!H186</f>
        <v>0</v>
      </c>
      <c r="G151" s="38">
        <f t="shared" si="11"/>
        <v>0</v>
      </c>
      <c r="I151" s="38">
        <f t="shared" si="12"/>
        <v>0</v>
      </c>
      <c r="J151" s="122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BAJIO14350722!I187</f>
        <v>0</v>
      </c>
      <c r="F152" s="36">
        <f>BAJIO14350722!H187</f>
        <v>0</v>
      </c>
      <c r="G152" s="38">
        <f t="shared" si="11"/>
        <v>0</v>
      </c>
      <c r="I152" s="38">
        <f t="shared" si="12"/>
        <v>0</v>
      </c>
      <c r="J152" s="122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BAJIO14350722!I188</f>
        <v>0</v>
      </c>
      <c r="F153" s="36">
        <f>BAJIO14350722!H188</f>
        <v>0</v>
      </c>
      <c r="G153" s="38">
        <f t="shared" si="11"/>
        <v>0</v>
      </c>
      <c r="I153" s="38">
        <f t="shared" si="12"/>
        <v>0</v>
      </c>
      <c r="J153" s="122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BAJIO14350722!I189</f>
        <v>0</v>
      </c>
      <c r="F154" s="36">
        <f>BAJIO14350722!H189</f>
        <v>0</v>
      </c>
      <c r="G154" s="38">
        <f t="shared" si="11"/>
        <v>0</v>
      </c>
      <c r="I154" s="38">
        <f t="shared" si="12"/>
        <v>0</v>
      </c>
      <c r="J154" s="122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BAJIO14350722!I190</f>
        <v>0</v>
      </c>
      <c r="F155" s="36">
        <f>BAJIO14350722!H190</f>
        <v>0</v>
      </c>
      <c r="G155" s="38">
        <f t="shared" si="11"/>
        <v>0</v>
      </c>
      <c r="I155" s="38">
        <f t="shared" si="12"/>
        <v>0</v>
      </c>
      <c r="J155" s="122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BAJIO14350722!I191</f>
        <v>0</v>
      </c>
      <c r="F156" s="36">
        <f>BAJIO14350722!H191</f>
        <v>0</v>
      </c>
      <c r="G156" s="38">
        <f t="shared" si="11"/>
        <v>0</v>
      </c>
      <c r="I156" s="38">
        <f t="shared" si="12"/>
        <v>0</v>
      </c>
      <c r="J156" s="122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BAJIO14350722!I192</f>
        <v>0</v>
      </c>
      <c r="F157" s="36">
        <f>BAJIO14350722!H192</f>
        <v>0</v>
      </c>
      <c r="G157" s="38">
        <f t="shared" si="11"/>
        <v>0</v>
      </c>
      <c r="I157" s="38">
        <f t="shared" si="12"/>
        <v>0</v>
      </c>
      <c r="J157" s="122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BAJIO14350722!I193</f>
        <v>0</v>
      </c>
      <c r="F158" s="36">
        <f>BAJIO14350722!H193</f>
        <v>0</v>
      </c>
      <c r="G158" s="38">
        <f t="shared" si="11"/>
        <v>0</v>
      </c>
      <c r="I158" s="38">
        <f t="shared" si="12"/>
        <v>0</v>
      </c>
      <c r="J158" s="122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BAJIO14350722!I194</f>
        <v>0</v>
      </c>
      <c r="F159" s="36">
        <f>BAJIO14350722!H194</f>
        <v>0</v>
      </c>
      <c r="G159" s="38">
        <f t="shared" si="11"/>
        <v>0</v>
      </c>
      <c r="I159" s="38">
        <f t="shared" si="12"/>
        <v>0</v>
      </c>
      <c r="J159" s="122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BAJIO14350722!I195</f>
        <v>0</v>
      </c>
      <c r="F160" s="36">
        <f>BAJIO14350722!H195</f>
        <v>0</v>
      </c>
      <c r="G160" s="38">
        <f t="shared" si="11"/>
        <v>0</v>
      </c>
      <c r="I160" s="38">
        <f t="shared" si="12"/>
        <v>0</v>
      </c>
      <c r="J160" s="122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BAJIO14350722!I196</f>
        <v>0</v>
      </c>
      <c r="F161" s="36">
        <f>BAJIO14350722!H196</f>
        <v>0</v>
      </c>
      <c r="G161" s="38">
        <f t="shared" si="11"/>
        <v>0</v>
      </c>
      <c r="I161" s="38">
        <f t="shared" si="12"/>
        <v>0</v>
      </c>
      <c r="J161" s="122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BAJIO14350722!I197</f>
        <v>0</v>
      </c>
      <c r="F162" s="36">
        <f>BAJIO14350722!H197</f>
        <v>0</v>
      </c>
      <c r="G162" s="38">
        <f t="shared" si="11"/>
        <v>0</v>
      </c>
      <c r="I162" s="38">
        <f t="shared" si="12"/>
        <v>0</v>
      </c>
      <c r="J162" s="122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BAJIO14350722!I198</f>
        <v>0</v>
      </c>
      <c r="F163" s="36">
        <f>BAJIO14350722!H198</f>
        <v>0</v>
      </c>
      <c r="G163" s="38">
        <f t="shared" si="11"/>
        <v>0</v>
      </c>
      <c r="I163" s="38">
        <f t="shared" si="12"/>
        <v>0</v>
      </c>
      <c r="J163" s="122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BAJIO14350722!I199</f>
        <v>0</v>
      </c>
      <c r="F164" s="36">
        <f>BAJIO14350722!H199</f>
        <v>0</v>
      </c>
      <c r="G164" s="38">
        <f t="shared" si="11"/>
        <v>0</v>
      </c>
      <c r="I164" s="38">
        <f t="shared" si="12"/>
        <v>0</v>
      </c>
      <c r="J164" s="122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BAJIO14350722!I200</f>
        <v>0</v>
      </c>
      <c r="F165" s="36">
        <f>BAJIO14350722!H200</f>
        <v>0</v>
      </c>
      <c r="G165" s="38">
        <f t="shared" si="11"/>
        <v>0</v>
      </c>
      <c r="I165" s="38">
        <f t="shared" si="12"/>
        <v>0</v>
      </c>
      <c r="J165" s="122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BAJIO14350722!I201</f>
        <v>0</v>
      </c>
      <c r="F166" s="36">
        <f>BAJIO14350722!H201</f>
        <v>0</v>
      </c>
      <c r="G166" s="38">
        <f t="shared" si="11"/>
        <v>0</v>
      </c>
      <c r="I166" s="38">
        <f t="shared" si="12"/>
        <v>0</v>
      </c>
      <c r="J166" s="122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BAJIO14350722!I202</f>
        <v>0</v>
      </c>
      <c r="F167" s="36">
        <f>BAJIO14350722!H202</f>
        <v>0</v>
      </c>
      <c r="G167" s="38">
        <f t="shared" si="11"/>
        <v>0</v>
      </c>
      <c r="I167" s="38">
        <f t="shared" si="12"/>
        <v>0</v>
      </c>
      <c r="J167" s="122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BAJIO14350722!I203</f>
        <v>0</v>
      </c>
      <c r="F168" s="36">
        <f>BAJIO14350722!H203</f>
        <v>0</v>
      </c>
      <c r="G168" s="38">
        <f t="shared" si="11"/>
        <v>0</v>
      </c>
      <c r="I168" s="38">
        <f t="shared" si="12"/>
        <v>0</v>
      </c>
      <c r="J168" s="122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BAJIO14350722!I204</f>
        <v>0</v>
      </c>
      <c r="F169" s="36">
        <f>BAJIO14350722!H204</f>
        <v>0</v>
      </c>
      <c r="G169" s="38">
        <f t="shared" si="11"/>
        <v>0</v>
      </c>
      <c r="I169" s="38">
        <f t="shared" si="12"/>
        <v>0</v>
      </c>
      <c r="J169" s="122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BAJIO14350722!I205</f>
        <v>0</v>
      </c>
      <c r="F170" s="36">
        <f>BAJIO14350722!H205</f>
        <v>0</v>
      </c>
      <c r="G170" s="38">
        <f t="shared" si="11"/>
        <v>0</v>
      </c>
      <c r="I170" s="38">
        <f t="shared" si="12"/>
        <v>0</v>
      </c>
      <c r="J170" s="122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BAJIO14350722!I206</f>
        <v>0</v>
      </c>
      <c r="F171" s="36">
        <f>BAJIO14350722!H206</f>
        <v>0</v>
      </c>
      <c r="G171" s="38">
        <f t="shared" si="11"/>
        <v>0</v>
      </c>
      <c r="I171" s="38">
        <f t="shared" si="12"/>
        <v>0</v>
      </c>
      <c r="J171" s="122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BAJIO14350722!I207</f>
        <v>0</v>
      </c>
      <c r="F172" s="36">
        <f>BAJIO14350722!H207</f>
        <v>0</v>
      </c>
      <c r="G172" s="38">
        <f t="shared" si="11"/>
        <v>0</v>
      </c>
      <c r="I172" s="38">
        <f t="shared" si="12"/>
        <v>0</v>
      </c>
      <c r="J172" s="122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BAJIO14350722!I208</f>
        <v>0</v>
      </c>
      <c r="F173" s="36">
        <f>BAJIO14350722!H208</f>
        <v>0</v>
      </c>
      <c r="G173" s="38">
        <f t="shared" si="11"/>
        <v>0</v>
      </c>
      <c r="I173" s="38">
        <f t="shared" si="12"/>
        <v>0</v>
      </c>
      <c r="J173" s="122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BAJIO14350722!I209</f>
        <v>0</v>
      </c>
      <c r="F174" s="36">
        <f>BAJIO14350722!H209</f>
        <v>0</v>
      </c>
      <c r="G174" s="38">
        <f t="shared" si="11"/>
        <v>0</v>
      </c>
      <c r="I174" s="38">
        <f t="shared" si="12"/>
        <v>0</v>
      </c>
      <c r="J174" s="122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BAJIO14350722!I210</f>
        <v>0</v>
      </c>
      <c r="F175" s="36">
        <f>BAJIO14350722!H210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22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BAJIO14350722!I211</f>
        <v>0</v>
      </c>
      <c r="F176" s="36">
        <f>BAJIO14350722!H211</f>
        <v>0</v>
      </c>
      <c r="G176" s="38">
        <f t="shared" si="16"/>
        <v>0</v>
      </c>
      <c r="I176" s="38">
        <f t="shared" si="17"/>
        <v>0</v>
      </c>
      <c r="J176" s="122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BAJIO14350722!I212</f>
        <v>0</v>
      </c>
      <c r="F177" s="36">
        <f>BAJIO14350722!H212</f>
        <v>0</v>
      </c>
      <c r="G177" s="38">
        <f t="shared" si="16"/>
        <v>0</v>
      </c>
      <c r="I177" s="38">
        <f t="shared" si="17"/>
        <v>0</v>
      </c>
      <c r="J177" s="122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BAJIO14350722!I213</f>
        <v>0</v>
      </c>
      <c r="F178" s="36">
        <f>BAJIO14350722!H213</f>
        <v>0</v>
      </c>
      <c r="G178" s="38">
        <f t="shared" si="16"/>
        <v>0</v>
      </c>
      <c r="I178" s="38">
        <f t="shared" si="17"/>
        <v>0</v>
      </c>
      <c r="J178" s="122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BAJIO14350722!I214</f>
        <v>0</v>
      </c>
      <c r="F179" s="36">
        <f>BAJIO14350722!H214</f>
        <v>0</v>
      </c>
      <c r="G179" s="38">
        <f t="shared" si="16"/>
        <v>0</v>
      </c>
      <c r="I179" s="38">
        <f t="shared" si="17"/>
        <v>0</v>
      </c>
      <c r="J179" s="122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BAJIO14350722!I215</f>
        <v>0</v>
      </c>
      <c r="F180" s="36">
        <f>BAJIO14350722!H215</f>
        <v>0</v>
      </c>
      <c r="G180" s="38">
        <f t="shared" si="16"/>
        <v>0</v>
      </c>
      <c r="I180" s="38">
        <f t="shared" si="17"/>
        <v>0</v>
      </c>
      <c r="J180" s="122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BAJIO14350722!I216</f>
        <v>0</v>
      </c>
      <c r="F181" s="36">
        <f>BAJIO14350722!H216</f>
        <v>0</v>
      </c>
      <c r="G181" s="38">
        <f t="shared" si="16"/>
        <v>0</v>
      </c>
      <c r="I181" s="38">
        <f t="shared" si="17"/>
        <v>0</v>
      </c>
      <c r="J181" s="122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BAJIO14350722!I217</f>
        <v>0</v>
      </c>
      <c r="F182" s="36">
        <f>BAJIO14350722!H217</f>
        <v>0</v>
      </c>
      <c r="G182" s="38">
        <f t="shared" si="16"/>
        <v>0</v>
      </c>
      <c r="I182" s="38">
        <f t="shared" si="17"/>
        <v>0</v>
      </c>
      <c r="J182" s="122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BAJIO14350722!I218</f>
        <v>0</v>
      </c>
      <c r="F183" s="36">
        <f>BAJIO14350722!H218</f>
        <v>0</v>
      </c>
      <c r="G183" s="38">
        <f t="shared" si="16"/>
        <v>0</v>
      </c>
      <c r="I183" s="38">
        <f t="shared" si="17"/>
        <v>0</v>
      </c>
      <c r="J183" s="122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BAJIO14350722!I219</f>
        <v>0</v>
      </c>
      <c r="F184" s="36">
        <f>BAJIO14350722!H219</f>
        <v>0</v>
      </c>
      <c r="G184" s="38">
        <f t="shared" si="16"/>
        <v>0</v>
      </c>
      <c r="I184" s="38">
        <f t="shared" si="17"/>
        <v>0</v>
      </c>
      <c r="J184" s="122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BAJIO14350722!I220</f>
        <v>0</v>
      </c>
      <c r="F185" s="36">
        <f>BAJIO14350722!H220</f>
        <v>0</v>
      </c>
      <c r="G185" s="38">
        <f t="shared" si="16"/>
        <v>0</v>
      </c>
      <c r="I185" s="38">
        <f t="shared" si="17"/>
        <v>0</v>
      </c>
      <c r="J185" s="122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BAJIO14350722!I221</f>
        <v>0</v>
      </c>
      <c r="F186" s="36">
        <f>BAJIO14350722!H221</f>
        <v>0</v>
      </c>
      <c r="G186" s="38">
        <f t="shared" si="16"/>
        <v>0</v>
      </c>
      <c r="I186" s="38">
        <f t="shared" si="17"/>
        <v>0</v>
      </c>
      <c r="J186" s="122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BAJIO14350722!I222</f>
        <v>0</v>
      </c>
      <c r="F187" s="36">
        <f>BAJIO14350722!H222</f>
        <v>0</v>
      </c>
      <c r="G187" s="38">
        <f t="shared" si="16"/>
        <v>0</v>
      </c>
      <c r="I187" s="38">
        <f t="shared" si="17"/>
        <v>0</v>
      </c>
      <c r="J187" s="122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BAJIO14350722!I223</f>
        <v>0</v>
      </c>
      <c r="F188" s="36">
        <f>BAJIO14350722!H223</f>
        <v>0</v>
      </c>
      <c r="G188" s="38">
        <f t="shared" si="16"/>
        <v>0</v>
      </c>
      <c r="I188" s="38">
        <f t="shared" si="17"/>
        <v>0</v>
      </c>
      <c r="J188" s="122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BAJIO14350722!I224</f>
        <v>0</v>
      </c>
      <c r="F189" s="36">
        <f>BAJIO14350722!H224</f>
        <v>0</v>
      </c>
      <c r="G189" s="38">
        <f t="shared" si="16"/>
        <v>0</v>
      </c>
      <c r="I189" s="38">
        <f t="shared" si="17"/>
        <v>0</v>
      </c>
      <c r="J189" s="122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BAJIO14350722!I225</f>
        <v>0</v>
      </c>
      <c r="F190" s="36">
        <f>BAJIO14350722!H225</f>
        <v>0</v>
      </c>
      <c r="G190" s="38">
        <f t="shared" si="16"/>
        <v>0</v>
      </c>
      <c r="I190" s="38">
        <f t="shared" si="17"/>
        <v>0</v>
      </c>
      <c r="J190" s="122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BAJIO14350722!I226</f>
        <v>0</v>
      </c>
      <c r="F191" s="36">
        <f>BAJIO14350722!H226</f>
        <v>0</v>
      </c>
      <c r="G191" s="38">
        <f t="shared" si="16"/>
        <v>0</v>
      </c>
      <c r="I191" s="38">
        <f t="shared" si="17"/>
        <v>0</v>
      </c>
      <c r="J191" s="122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BAJIO14350722!I227</f>
        <v>0</v>
      </c>
      <c r="F192" s="36">
        <f>BAJIO14350722!H227</f>
        <v>0</v>
      </c>
      <c r="G192" s="38">
        <f t="shared" si="16"/>
        <v>0</v>
      </c>
      <c r="I192" s="38">
        <f t="shared" si="17"/>
        <v>0</v>
      </c>
      <c r="J192" s="122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BAJIO14350722!I228</f>
        <v>0</v>
      </c>
      <c r="F193" s="36">
        <f>BAJIO14350722!H228</f>
        <v>0</v>
      </c>
      <c r="G193" s="38">
        <f t="shared" si="16"/>
        <v>0</v>
      </c>
      <c r="I193" s="38">
        <f t="shared" si="17"/>
        <v>0</v>
      </c>
      <c r="J193" s="122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BAJIO14350722!I229</f>
        <v>0</v>
      </c>
      <c r="F194" s="36">
        <f>BAJIO14350722!H229</f>
        <v>0</v>
      </c>
      <c r="G194" s="38">
        <f t="shared" si="16"/>
        <v>0</v>
      </c>
      <c r="I194" s="38">
        <f t="shared" si="17"/>
        <v>0</v>
      </c>
      <c r="J194" s="122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BAJIO14350722!I230</f>
        <v>0</v>
      </c>
      <c r="F195" s="36">
        <f>BAJIO14350722!H230</f>
        <v>0</v>
      </c>
      <c r="G195" s="38">
        <f t="shared" si="16"/>
        <v>0</v>
      </c>
      <c r="I195" s="38">
        <f t="shared" si="17"/>
        <v>0</v>
      </c>
      <c r="J195" s="122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BAJIO14350722!I231</f>
        <v>0</v>
      </c>
      <c r="F196" s="36">
        <f>BAJIO14350722!H231</f>
        <v>0</v>
      </c>
      <c r="G196" s="38">
        <f t="shared" si="16"/>
        <v>0</v>
      </c>
      <c r="I196" s="38">
        <f t="shared" si="17"/>
        <v>0</v>
      </c>
      <c r="J196" s="122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BAJIO14350722!I232</f>
        <v>0</v>
      </c>
      <c r="F197" s="36">
        <f>BAJIO14350722!H232</f>
        <v>0</v>
      </c>
      <c r="G197" s="38">
        <f t="shared" si="16"/>
        <v>0</v>
      </c>
      <c r="I197" s="38">
        <f t="shared" si="17"/>
        <v>0</v>
      </c>
      <c r="J197" s="122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BAJIO14350722!I233</f>
        <v>0</v>
      </c>
      <c r="F198" s="36">
        <f>BAJIO14350722!H233</f>
        <v>0</v>
      </c>
      <c r="G198" s="38">
        <f t="shared" si="16"/>
        <v>0</v>
      </c>
      <c r="I198" s="38">
        <f t="shared" si="17"/>
        <v>0</v>
      </c>
      <c r="J198" s="122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BAJIO14350722!I234</f>
        <v>0</v>
      </c>
      <c r="F199" s="36">
        <f>BAJIO14350722!H234</f>
        <v>0</v>
      </c>
      <c r="G199" s="38">
        <f t="shared" si="16"/>
        <v>0</v>
      </c>
      <c r="I199" s="38">
        <f t="shared" si="17"/>
        <v>0</v>
      </c>
      <c r="J199" s="122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BAJIO14350722!I235</f>
        <v>0</v>
      </c>
      <c r="F200" s="36">
        <f>BAJIO14350722!H235</f>
        <v>0</v>
      </c>
      <c r="G200" s="38">
        <f t="shared" si="16"/>
        <v>0</v>
      </c>
      <c r="I200" s="38">
        <f t="shared" si="17"/>
        <v>0</v>
      </c>
      <c r="J200" s="122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BAJIO14350722!I236</f>
        <v>0</v>
      </c>
      <c r="F201" s="36">
        <f>BAJIO14350722!H236</f>
        <v>0</v>
      </c>
      <c r="G201" s="38">
        <f t="shared" si="16"/>
        <v>0</v>
      </c>
      <c r="I201" s="38">
        <f t="shared" si="17"/>
        <v>0</v>
      </c>
      <c r="J201" s="122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BAJIO14350722!I237</f>
        <v>0</v>
      </c>
      <c r="F202" s="36">
        <f>BAJIO14350722!H237</f>
        <v>0</v>
      </c>
      <c r="G202" s="38">
        <f t="shared" si="16"/>
        <v>0</v>
      </c>
      <c r="I202" s="38">
        <f t="shared" si="17"/>
        <v>0</v>
      </c>
      <c r="J202" s="122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BAJIO14350722!I238</f>
        <v>0</v>
      </c>
      <c r="F203" s="36">
        <f>BAJIO14350722!H238</f>
        <v>0</v>
      </c>
      <c r="G203" s="38">
        <f t="shared" si="16"/>
        <v>0</v>
      </c>
      <c r="I203" s="38">
        <f t="shared" si="17"/>
        <v>0</v>
      </c>
      <c r="J203" s="122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BAJIO14350722!I239</f>
        <v>0</v>
      </c>
      <c r="F204" s="36">
        <f>BAJIO14350722!H239</f>
        <v>0</v>
      </c>
      <c r="G204" s="38">
        <f t="shared" si="16"/>
        <v>0</v>
      </c>
      <c r="I204" s="38">
        <f t="shared" si="17"/>
        <v>0</v>
      </c>
      <c r="J204" s="122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BAJIO14350722!I240</f>
        <v>0</v>
      </c>
      <c r="F205" s="36">
        <f>BAJIO14350722!H240</f>
        <v>0</v>
      </c>
      <c r="G205" s="38">
        <f t="shared" si="16"/>
        <v>0</v>
      </c>
      <c r="I205" s="38">
        <f t="shared" si="17"/>
        <v>0</v>
      </c>
      <c r="J205" s="122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BAJIO14350722!I241</f>
        <v>0</v>
      </c>
      <c r="F206" s="36">
        <f>BAJIO14350722!H241</f>
        <v>0</v>
      </c>
      <c r="G206" s="38">
        <f t="shared" si="16"/>
        <v>0</v>
      </c>
      <c r="I206" s="38">
        <f t="shared" si="17"/>
        <v>0</v>
      </c>
      <c r="J206" s="122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BAJIO14350722!I242</f>
        <v>0</v>
      </c>
      <c r="F207" s="36">
        <f>BAJIO14350722!H242</f>
        <v>0</v>
      </c>
      <c r="G207" s="38">
        <f t="shared" si="16"/>
        <v>0</v>
      </c>
      <c r="I207" s="38">
        <f t="shared" si="17"/>
        <v>0</v>
      </c>
      <c r="J207" s="122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BAJIO14350722!I243</f>
        <v>0</v>
      </c>
      <c r="F208" s="36">
        <f>BAJIO14350722!H243</f>
        <v>0</v>
      </c>
      <c r="G208" s="38">
        <f t="shared" si="16"/>
        <v>0</v>
      </c>
      <c r="I208" s="38">
        <f t="shared" si="17"/>
        <v>0</v>
      </c>
      <c r="J208" s="122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BAJIO14350722!I244</f>
        <v>0</v>
      </c>
      <c r="F209" s="36">
        <f>BAJIO14350722!H244</f>
        <v>0</v>
      </c>
      <c r="G209" s="38">
        <f t="shared" si="16"/>
        <v>0</v>
      </c>
      <c r="I209" s="38">
        <f t="shared" si="17"/>
        <v>0</v>
      </c>
      <c r="J209" s="122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BAJIO14350722!I245</f>
        <v>0</v>
      </c>
      <c r="F210" s="36">
        <f>BAJIO14350722!H245</f>
        <v>0</v>
      </c>
      <c r="G210" s="38">
        <f t="shared" si="16"/>
        <v>0</v>
      </c>
      <c r="I210" s="38">
        <f t="shared" si="17"/>
        <v>0</v>
      </c>
      <c r="J210" s="122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BAJIO14350722!I246</f>
        <v>0</v>
      </c>
      <c r="F211" s="36">
        <f>BAJIO14350722!H246</f>
        <v>0</v>
      </c>
      <c r="G211" s="38">
        <f t="shared" si="16"/>
        <v>0</v>
      </c>
      <c r="I211" s="38">
        <f t="shared" si="17"/>
        <v>0</v>
      </c>
      <c r="J211" s="122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BAJIO14350722!I247</f>
        <v>0</v>
      </c>
      <c r="F212" s="36">
        <f>BAJIO14350722!H247</f>
        <v>0</v>
      </c>
      <c r="G212" s="38">
        <f t="shared" si="16"/>
        <v>0</v>
      </c>
      <c r="I212" s="38">
        <f t="shared" si="17"/>
        <v>0</v>
      </c>
      <c r="J212" s="122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BAJIO14350722!I248</f>
        <v>0</v>
      </c>
      <c r="F213" s="36">
        <f>BAJIO14350722!H248</f>
        <v>0</v>
      </c>
      <c r="G213" s="38">
        <f t="shared" si="16"/>
        <v>0</v>
      </c>
      <c r="I213" s="38">
        <f t="shared" si="17"/>
        <v>0</v>
      </c>
      <c r="J213" s="122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BAJIO14350722!I249</f>
        <v>0</v>
      </c>
      <c r="F214" s="36">
        <f>BAJIO14350722!H249</f>
        <v>0</v>
      </c>
      <c r="G214" s="38">
        <f t="shared" si="16"/>
        <v>0</v>
      </c>
      <c r="I214" s="38">
        <f t="shared" si="17"/>
        <v>0</v>
      </c>
      <c r="J214" s="122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BAJIO14350722!I250</f>
        <v>0</v>
      </c>
      <c r="F215" s="36">
        <f>BAJIO14350722!H250</f>
        <v>0</v>
      </c>
      <c r="G215" s="38">
        <f t="shared" si="16"/>
        <v>0</v>
      </c>
      <c r="I215" s="38">
        <f t="shared" si="17"/>
        <v>0</v>
      </c>
      <c r="J215" s="122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BAJIO14350722!I251</f>
        <v>0</v>
      </c>
      <c r="F216" s="36">
        <f>BAJIO14350722!H251</f>
        <v>0</v>
      </c>
      <c r="G216" s="38">
        <f t="shared" si="16"/>
        <v>0</v>
      </c>
      <c r="I216" s="38">
        <f t="shared" si="17"/>
        <v>0</v>
      </c>
      <c r="J216" s="122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BAJIO14350722!I252</f>
        <v>0</v>
      </c>
      <c r="F217" s="36">
        <f>BAJIO14350722!H252</f>
        <v>0</v>
      </c>
      <c r="G217" s="38">
        <f t="shared" si="16"/>
        <v>0</v>
      </c>
      <c r="I217" s="38">
        <f t="shared" si="17"/>
        <v>0</v>
      </c>
      <c r="J217" s="122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BAJIO14350722!I253</f>
        <v>0</v>
      </c>
      <c r="F218" s="36">
        <f>BAJIO14350722!H253</f>
        <v>0</v>
      </c>
      <c r="G218" s="38">
        <f t="shared" si="16"/>
        <v>0</v>
      </c>
      <c r="I218" s="38">
        <f t="shared" si="17"/>
        <v>0</v>
      </c>
      <c r="J218" s="122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BAJIO14350722!I254</f>
        <v>0</v>
      </c>
      <c r="F219" s="36">
        <f>BAJIO14350722!H254</f>
        <v>0</v>
      </c>
      <c r="G219" s="38">
        <f t="shared" si="16"/>
        <v>0</v>
      </c>
      <c r="I219" s="38">
        <f t="shared" si="17"/>
        <v>0</v>
      </c>
      <c r="J219" s="122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BAJIO14350722!I255</f>
        <v>0</v>
      </c>
      <c r="F220" s="36">
        <f>BAJIO14350722!H255</f>
        <v>0</v>
      </c>
      <c r="G220" s="38">
        <f t="shared" si="16"/>
        <v>0</v>
      </c>
      <c r="I220" s="38">
        <f t="shared" si="17"/>
        <v>0</v>
      </c>
      <c r="J220" s="122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BAJIO14350722!I256</f>
        <v>0</v>
      </c>
      <c r="F221" s="36">
        <f>BAJIO14350722!H256</f>
        <v>0</v>
      </c>
      <c r="G221" s="38">
        <f t="shared" si="16"/>
        <v>0</v>
      </c>
      <c r="I221" s="38">
        <f t="shared" si="17"/>
        <v>0</v>
      </c>
      <c r="J221" s="122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BAJIO14350722!I257</f>
        <v>0</v>
      </c>
      <c r="F222" s="36">
        <f>BAJIO14350722!H257</f>
        <v>0</v>
      </c>
      <c r="G222" s="38">
        <f t="shared" si="16"/>
        <v>0</v>
      </c>
      <c r="I222" s="38">
        <f t="shared" si="17"/>
        <v>0</v>
      </c>
      <c r="J222" s="122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BAJIO14350722!I258</f>
        <v>0</v>
      </c>
      <c r="F223" s="36">
        <f>BAJIO14350722!H258</f>
        <v>0</v>
      </c>
      <c r="G223" s="38">
        <f t="shared" si="16"/>
        <v>0</v>
      </c>
      <c r="I223" s="38">
        <f t="shared" si="17"/>
        <v>0</v>
      </c>
      <c r="J223" s="122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BAJIO14350722!I259</f>
        <v>0</v>
      </c>
      <c r="F224" s="36">
        <f>BAJIO14350722!H259</f>
        <v>0</v>
      </c>
      <c r="G224" s="38">
        <f t="shared" si="16"/>
        <v>0</v>
      </c>
      <c r="I224" s="38">
        <f t="shared" si="17"/>
        <v>0</v>
      </c>
      <c r="J224" s="122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BAJIO14350722!I260</f>
        <v>0</v>
      </c>
      <c r="F225" s="36">
        <f>BAJIO14350722!H260</f>
        <v>0</v>
      </c>
      <c r="G225" s="38">
        <f t="shared" si="16"/>
        <v>0</v>
      </c>
      <c r="I225" s="38">
        <f t="shared" si="17"/>
        <v>0</v>
      </c>
      <c r="J225" s="122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BAJIO14350722!I261</f>
        <v>0</v>
      </c>
      <c r="F226" s="36">
        <f>BAJIO14350722!H261</f>
        <v>0</v>
      </c>
      <c r="G226" s="38">
        <f t="shared" si="16"/>
        <v>0</v>
      </c>
      <c r="I226" s="38">
        <f t="shared" si="17"/>
        <v>0</v>
      </c>
      <c r="J226" s="122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BAJIO14350722!I262</f>
        <v>0</v>
      </c>
      <c r="F227" s="36">
        <f>BAJIO14350722!H262</f>
        <v>0</v>
      </c>
      <c r="G227" s="38">
        <f t="shared" si="16"/>
        <v>0</v>
      </c>
      <c r="I227" s="38">
        <f t="shared" si="17"/>
        <v>0</v>
      </c>
      <c r="J227" s="122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BAJIO14350722!I263</f>
        <v>0</v>
      </c>
      <c r="F228" s="36">
        <f>BAJIO14350722!H263</f>
        <v>0</v>
      </c>
      <c r="G228" s="38">
        <f t="shared" si="16"/>
        <v>0</v>
      </c>
      <c r="I228" s="38">
        <f t="shared" si="17"/>
        <v>0</v>
      </c>
      <c r="J228" s="122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BAJIO14350722!I264</f>
        <v>0</v>
      </c>
      <c r="F229" s="36">
        <f>BAJIO14350722!H264</f>
        <v>0</v>
      </c>
      <c r="G229" s="38">
        <f t="shared" si="16"/>
        <v>0</v>
      </c>
      <c r="I229" s="38">
        <f t="shared" si="17"/>
        <v>0</v>
      </c>
      <c r="J229" s="122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BAJIO14350722!I265</f>
        <v>0</v>
      </c>
      <c r="F230" s="36">
        <f>BAJIO14350722!H265</f>
        <v>0</v>
      </c>
      <c r="G230" s="38">
        <f t="shared" si="16"/>
        <v>0</v>
      </c>
      <c r="I230" s="38">
        <f t="shared" si="17"/>
        <v>0</v>
      </c>
      <c r="J230" s="122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BAJIO14350722!I266</f>
        <v>0</v>
      </c>
      <c r="F231" s="36">
        <f>BAJIO14350722!H266</f>
        <v>0</v>
      </c>
      <c r="G231" s="38">
        <f t="shared" si="16"/>
        <v>0</v>
      </c>
      <c r="I231" s="38">
        <f t="shared" si="17"/>
        <v>0</v>
      </c>
      <c r="J231" s="122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BAJIO14350722!I267</f>
        <v>0</v>
      </c>
      <c r="F232" s="36">
        <f>BAJIO14350722!H267</f>
        <v>0</v>
      </c>
      <c r="G232" s="38">
        <f t="shared" si="16"/>
        <v>0</v>
      </c>
      <c r="I232" s="38">
        <f t="shared" si="17"/>
        <v>0</v>
      </c>
      <c r="J232" s="122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BAJIO14350722!I268</f>
        <v>0</v>
      </c>
      <c r="F233" s="36">
        <f>BAJIO14350722!H268</f>
        <v>0</v>
      </c>
      <c r="G233" s="38">
        <f t="shared" si="16"/>
        <v>0</v>
      </c>
      <c r="I233" s="38">
        <f t="shared" si="17"/>
        <v>0</v>
      </c>
      <c r="J233" s="122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BAJIO14350722!I269</f>
        <v>0</v>
      </c>
      <c r="F234" s="36">
        <f>BAJIO14350722!H269</f>
        <v>0</v>
      </c>
      <c r="G234" s="38">
        <f t="shared" si="16"/>
        <v>0</v>
      </c>
      <c r="I234" s="38">
        <f t="shared" si="17"/>
        <v>0</v>
      </c>
      <c r="J234" s="122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BAJIO14350722!I270</f>
        <v>0</v>
      </c>
      <c r="F235" s="36">
        <f>BAJIO14350722!H270</f>
        <v>0</v>
      </c>
      <c r="G235" s="38">
        <f t="shared" si="16"/>
        <v>0</v>
      </c>
      <c r="I235" s="38">
        <f t="shared" si="17"/>
        <v>0</v>
      </c>
      <c r="J235" s="122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BAJIO14350722!I271</f>
        <v>0</v>
      </c>
      <c r="F236" s="36">
        <f>BAJIO14350722!H271</f>
        <v>0</v>
      </c>
      <c r="G236" s="38">
        <f t="shared" si="16"/>
        <v>0</v>
      </c>
      <c r="I236" s="38">
        <f t="shared" si="17"/>
        <v>0</v>
      </c>
      <c r="J236" s="122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BAJIO14350722!I272</f>
        <v>0</v>
      </c>
      <c r="F237" s="36">
        <f>BAJIO14350722!H272</f>
        <v>0</v>
      </c>
      <c r="G237" s="38">
        <f t="shared" si="16"/>
        <v>0</v>
      </c>
      <c r="I237" s="38">
        <f t="shared" si="17"/>
        <v>0</v>
      </c>
      <c r="J237" s="122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BAJIO14350722!I273</f>
        <v>0</v>
      </c>
      <c r="F238" s="36">
        <f>BAJIO14350722!H273</f>
        <v>0</v>
      </c>
      <c r="G238" s="38">
        <f t="shared" si="16"/>
        <v>0</v>
      </c>
      <c r="I238" s="38">
        <f t="shared" si="17"/>
        <v>0</v>
      </c>
      <c r="J238" s="122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BAJIO14350722!I274</f>
        <v>0</v>
      </c>
      <c r="F239" s="36">
        <f>BAJIO14350722!H274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22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BAJIO14350722!I275</f>
        <v>0</v>
      </c>
      <c r="F240" s="36">
        <f>BAJIO14350722!H275</f>
        <v>0</v>
      </c>
      <c r="G240" s="38">
        <f t="shared" si="21"/>
        <v>0</v>
      </c>
      <c r="I240" s="38">
        <f t="shared" si="22"/>
        <v>0</v>
      </c>
      <c r="J240" s="122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BAJIO14350722!I276</f>
        <v>0</v>
      </c>
      <c r="F241" s="36">
        <f>BAJIO14350722!H276</f>
        <v>0</v>
      </c>
      <c r="G241" s="38">
        <f t="shared" si="21"/>
        <v>0</v>
      </c>
      <c r="I241" s="38">
        <f t="shared" si="22"/>
        <v>0</v>
      </c>
      <c r="J241" s="122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BAJIO14350722!I277</f>
        <v>0</v>
      </c>
      <c r="F242" s="36">
        <f>BAJIO14350722!H277</f>
        <v>0</v>
      </c>
      <c r="G242" s="38">
        <f t="shared" si="21"/>
        <v>0</v>
      </c>
      <c r="I242" s="38">
        <f t="shared" si="22"/>
        <v>0</v>
      </c>
      <c r="J242" s="122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BAJIO14350722!I278</f>
        <v>0</v>
      </c>
      <c r="F243" s="36">
        <f>BAJIO14350722!H278</f>
        <v>0</v>
      </c>
      <c r="G243" s="38">
        <f t="shared" si="21"/>
        <v>0</v>
      </c>
      <c r="I243" s="38">
        <f t="shared" si="22"/>
        <v>0</v>
      </c>
      <c r="J243" s="122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BAJIO14350722!I279</f>
        <v>0</v>
      </c>
      <c r="F244" s="36">
        <f>BAJIO14350722!H279</f>
        <v>0</v>
      </c>
      <c r="G244" s="38">
        <f t="shared" si="21"/>
        <v>0</v>
      </c>
      <c r="I244" s="38">
        <f t="shared" si="22"/>
        <v>0</v>
      </c>
      <c r="J244" s="122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BAJIO14350722!I280</f>
        <v>0</v>
      </c>
      <c r="F245" s="36">
        <f>BAJIO14350722!H280</f>
        <v>0</v>
      </c>
      <c r="G245" s="38">
        <f t="shared" si="21"/>
        <v>0</v>
      </c>
      <c r="I245" s="38">
        <f t="shared" si="22"/>
        <v>0</v>
      </c>
      <c r="J245" s="122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BAJIO14350722!I281</f>
        <v>0</v>
      </c>
      <c r="F246" s="36">
        <f>BAJIO14350722!H281</f>
        <v>0</v>
      </c>
      <c r="G246" s="38">
        <f t="shared" si="21"/>
        <v>0</v>
      </c>
      <c r="I246" s="38">
        <f t="shared" si="22"/>
        <v>0</v>
      </c>
      <c r="J246" s="122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BAJIO14350722!I282</f>
        <v>0</v>
      </c>
      <c r="F247" s="36">
        <f>BAJIO14350722!H282</f>
        <v>0</v>
      </c>
      <c r="G247" s="38">
        <f t="shared" si="21"/>
        <v>0</v>
      </c>
      <c r="I247" s="38">
        <f t="shared" si="22"/>
        <v>0</v>
      </c>
      <c r="J247" s="122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BAJIO14350722!I283</f>
        <v>0</v>
      </c>
      <c r="F248" s="36">
        <f>BAJIO14350722!H283</f>
        <v>0</v>
      </c>
      <c r="G248" s="38">
        <f t="shared" si="21"/>
        <v>0</v>
      </c>
      <c r="I248" s="38">
        <f t="shared" si="22"/>
        <v>0</v>
      </c>
      <c r="J248" s="122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BAJIO14350722!I284</f>
        <v>0</v>
      </c>
      <c r="F249" s="36">
        <f>BAJIO14350722!H284</f>
        <v>0</v>
      </c>
      <c r="G249" s="38">
        <f t="shared" si="21"/>
        <v>0</v>
      </c>
      <c r="I249" s="38">
        <f t="shared" si="22"/>
        <v>0</v>
      </c>
      <c r="J249" s="122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BAJIO14350722!I285</f>
        <v>0</v>
      </c>
      <c r="F250" s="36">
        <f>BAJIO14350722!H285</f>
        <v>0</v>
      </c>
      <c r="G250" s="38">
        <f t="shared" si="21"/>
        <v>0</v>
      </c>
      <c r="I250" s="38">
        <f t="shared" si="22"/>
        <v>0</v>
      </c>
      <c r="J250" s="122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BAJIO14350722!I286</f>
        <v>0</v>
      </c>
      <c r="F251" s="36">
        <f>BAJIO14350722!H286</f>
        <v>0</v>
      </c>
      <c r="G251" s="38">
        <f t="shared" si="21"/>
        <v>0</v>
      </c>
      <c r="I251" s="38">
        <f t="shared" si="22"/>
        <v>0</v>
      </c>
      <c r="J251" s="122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BAJIO14350722!I287</f>
        <v>0</v>
      </c>
      <c r="F252" s="36">
        <f>BAJIO14350722!H287</f>
        <v>0</v>
      </c>
      <c r="G252" s="38">
        <f t="shared" si="21"/>
        <v>0</v>
      </c>
      <c r="I252" s="38">
        <f t="shared" si="22"/>
        <v>0</v>
      </c>
      <c r="J252" s="122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BAJIO14350722!I288</f>
        <v>0</v>
      </c>
      <c r="F253" s="36">
        <f>BAJIO14350722!H288</f>
        <v>0</v>
      </c>
      <c r="G253" s="38">
        <f t="shared" si="21"/>
        <v>0</v>
      </c>
      <c r="I253" s="38">
        <f t="shared" si="22"/>
        <v>0</v>
      </c>
      <c r="J253" s="122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BAJIO14350722!I289</f>
        <v>0</v>
      </c>
      <c r="F254" s="36">
        <f>BAJIO14350722!H289</f>
        <v>0</v>
      </c>
      <c r="G254" s="38">
        <f t="shared" si="21"/>
        <v>0</v>
      </c>
      <c r="I254" s="38">
        <f t="shared" si="22"/>
        <v>0</v>
      </c>
      <c r="J254" s="122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BAJIO14350722!I290</f>
        <v>0</v>
      </c>
      <c r="F255" s="36">
        <f>BAJIO14350722!H290</f>
        <v>0</v>
      </c>
      <c r="G255" s="38">
        <f t="shared" si="21"/>
        <v>0</v>
      </c>
      <c r="I255" s="38">
        <f t="shared" si="22"/>
        <v>0</v>
      </c>
      <c r="J255" s="122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BAJIO14350722!I291</f>
        <v>0</v>
      </c>
      <c r="F256" s="36">
        <f>BAJIO14350722!H291</f>
        <v>0</v>
      </c>
      <c r="G256" s="38">
        <f t="shared" si="21"/>
        <v>0</v>
      </c>
      <c r="I256" s="38">
        <f t="shared" si="22"/>
        <v>0</v>
      </c>
      <c r="J256" s="122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BAJIO14350722!I292</f>
        <v>0</v>
      </c>
      <c r="F257" s="36">
        <f>BAJIO14350722!H292</f>
        <v>0</v>
      </c>
      <c r="G257" s="38">
        <f t="shared" si="21"/>
        <v>0</v>
      </c>
      <c r="I257" s="38">
        <f t="shared" si="22"/>
        <v>0</v>
      </c>
      <c r="J257" s="122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BAJIO14350722!I293</f>
        <v>0</v>
      </c>
      <c r="F258" s="36">
        <f>BAJIO14350722!H293</f>
        <v>0</v>
      </c>
      <c r="G258" s="38">
        <f t="shared" si="21"/>
        <v>0</v>
      </c>
      <c r="I258" s="38">
        <f t="shared" si="22"/>
        <v>0</v>
      </c>
      <c r="J258" s="122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BAJIO14350722!I294</f>
        <v>0</v>
      </c>
      <c r="F259" s="36">
        <f>BAJIO14350722!H294</f>
        <v>0</v>
      </c>
      <c r="G259" s="38">
        <f t="shared" si="21"/>
        <v>0</v>
      </c>
      <c r="I259" s="38">
        <f t="shared" si="22"/>
        <v>0</v>
      </c>
      <c r="J259" s="122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BAJIO14350722!I295</f>
        <v>0</v>
      </c>
      <c r="F260" s="36">
        <f>BAJIO14350722!H295</f>
        <v>0</v>
      </c>
      <c r="G260" s="38">
        <f t="shared" si="21"/>
        <v>0</v>
      </c>
      <c r="I260" s="38">
        <f t="shared" si="22"/>
        <v>0</v>
      </c>
      <c r="J260" s="122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BAJIO14350722!I296</f>
        <v>0</v>
      </c>
      <c r="F261" s="36">
        <f>BAJIO14350722!H296</f>
        <v>0</v>
      </c>
      <c r="G261" s="38">
        <f t="shared" si="21"/>
        <v>0</v>
      </c>
      <c r="I261" s="38">
        <f t="shared" si="22"/>
        <v>0</v>
      </c>
      <c r="J261" s="122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BAJIO14350722!I297</f>
        <v>0</v>
      </c>
      <c r="F262" s="36">
        <f>BAJIO14350722!H297</f>
        <v>0</v>
      </c>
      <c r="G262" s="38">
        <f t="shared" si="21"/>
        <v>0</v>
      </c>
      <c r="I262" s="38">
        <f t="shared" si="22"/>
        <v>0</v>
      </c>
      <c r="J262" s="122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BAJIO14350722!I298</f>
        <v>0</v>
      </c>
      <c r="F263" s="36">
        <f>BAJIO14350722!H298</f>
        <v>0</v>
      </c>
      <c r="G263" s="38">
        <f t="shared" si="21"/>
        <v>0</v>
      </c>
      <c r="I263" s="38">
        <f t="shared" si="22"/>
        <v>0</v>
      </c>
      <c r="J263" s="122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BAJIO14350722!I299</f>
        <v>0</v>
      </c>
      <c r="F264" s="36">
        <f>BAJIO14350722!H299</f>
        <v>0</v>
      </c>
      <c r="G264" s="38">
        <f t="shared" si="21"/>
        <v>0</v>
      </c>
      <c r="I264" s="38">
        <f t="shared" si="22"/>
        <v>0</v>
      </c>
      <c r="J264" s="122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BAJIO14350722!I300</f>
        <v>0</v>
      </c>
      <c r="F265" s="36">
        <f>BAJIO14350722!H300</f>
        <v>0</v>
      </c>
      <c r="G265" s="38">
        <f t="shared" si="21"/>
        <v>0</v>
      </c>
      <c r="I265" s="38">
        <f t="shared" si="22"/>
        <v>0</v>
      </c>
      <c r="J265" s="122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BAJIO14350722!I301</f>
        <v>0</v>
      </c>
      <c r="F266" s="36">
        <f>BAJIO14350722!H301</f>
        <v>0</v>
      </c>
      <c r="G266" s="38">
        <f t="shared" si="21"/>
        <v>0</v>
      </c>
      <c r="I266" s="38">
        <f t="shared" si="22"/>
        <v>0</v>
      </c>
      <c r="J266" s="122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BAJIO14350722!I302</f>
        <v>0</v>
      </c>
      <c r="F267" s="36">
        <f>BAJIO14350722!H302</f>
        <v>0</v>
      </c>
      <c r="G267" s="38">
        <f t="shared" si="21"/>
        <v>0</v>
      </c>
      <c r="I267" s="38">
        <f t="shared" si="22"/>
        <v>0</v>
      </c>
      <c r="J267" s="122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BAJIO14350722!I303</f>
        <v>0</v>
      </c>
      <c r="F268" s="36">
        <f>BAJIO14350722!H303</f>
        <v>0</v>
      </c>
      <c r="G268" s="38">
        <f t="shared" si="21"/>
        <v>0</v>
      </c>
      <c r="I268" s="38">
        <f t="shared" si="22"/>
        <v>0</v>
      </c>
      <c r="J268" s="122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BAJIO14350722!I304</f>
        <v>0</v>
      </c>
      <c r="F269" s="36">
        <f>BAJIO14350722!H304</f>
        <v>0</v>
      </c>
      <c r="G269" s="38">
        <f t="shared" si="21"/>
        <v>0</v>
      </c>
      <c r="I269" s="38">
        <f t="shared" si="22"/>
        <v>0</v>
      </c>
      <c r="J269" s="122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BAJIO14350722!I305</f>
        <v>0</v>
      </c>
      <c r="F270" s="36">
        <f>BAJIO14350722!H305</f>
        <v>0</v>
      </c>
      <c r="G270" s="38">
        <f t="shared" si="21"/>
        <v>0</v>
      </c>
      <c r="I270" s="38">
        <f t="shared" si="22"/>
        <v>0</v>
      </c>
      <c r="J270" s="122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BAJIO14350722!I306</f>
        <v>0</v>
      </c>
      <c r="F271" s="36">
        <f>BAJIO14350722!H306</f>
        <v>0</v>
      </c>
      <c r="G271" s="38">
        <f t="shared" si="21"/>
        <v>0</v>
      </c>
      <c r="I271" s="38">
        <f t="shared" si="22"/>
        <v>0</v>
      </c>
      <c r="J271" s="122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BAJIO14350722!I307</f>
        <v>0</v>
      </c>
      <c r="F272" s="36">
        <f>BAJIO14350722!H307</f>
        <v>0</v>
      </c>
      <c r="G272" s="38">
        <f t="shared" si="21"/>
        <v>0</v>
      </c>
      <c r="I272" s="38">
        <f t="shared" si="22"/>
        <v>0</v>
      </c>
      <c r="J272" s="122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BAJIO14350722!I308</f>
        <v>0</v>
      </c>
      <c r="F273" s="36">
        <f>BAJIO14350722!H308</f>
        <v>0</v>
      </c>
      <c r="G273" s="38">
        <f t="shared" si="21"/>
        <v>0</v>
      </c>
      <c r="I273" s="38">
        <f t="shared" si="22"/>
        <v>0</v>
      </c>
      <c r="J273" s="122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BAJIO14350722!I309</f>
        <v>0</v>
      </c>
      <c r="F274" s="36">
        <f>BAJIO14350722!H309</f>
        <v>0</v>
      </c>
      <c r="G274" s="38">
        <f t="shared" si="21"/>
        <v>0</v>
      </c>
      <c r="I274" s="38">
        <f t="shared" si="22"/>
        <v>0</v>
      </c>
      <c r="J274" s="122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BAJIO14350722!I310</f>
        <v>0</v>
      </c>
      <c r="F275" s="36">
        <f>BAJIO14350722!H310</f>
        <v>0</v>
      </c>
      <c r="G275" s="38">
        <f t="shared" si="21"/>
        <v>0</v>
      </c>
      <c r="I275" s="38">
        <f t="shared" si="22"/>
        <v>0</v>
      </c>
      <c r="J275" s="122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BAJIO14350722!I311</f>
        <v>0</v>
      </c>
      <c r="F276" s="36">
        <f>BAJIO14350722!H311</f>
        <v>0</v>
      </c>
      <c r="G276" s="38">
        <f t="shared" si="21"/>
        <v>0</v>
      </c>
      <c r="I276" s="38">
        <f t="shared" si="22"/>
        <v>0</v>
      </c>
      <c r="J276" s="122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BAJIO14350722!I312</f>
        <v>0</v>
      </c>
      <c r="F277" s="36">
        <f>BAJIO14350722!H312</f>
        <v>0</v>
      </c>
      <c r="G277" s="38">
        <f t="shared" si="21"/>
        <v>0</v>
      </c>
      <c r="I277" s="38">
        <f t="shared" si="22"/>
        <v>0</v>
      </c>
      <c r="J277" s="122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BAJIO14350722!I313</f>
        <v>0</v>
      </c>
      <c r="F278" s="36">
        <f>BAJIO14350722!H313</f>
        <v>0</v>
      </c>
      <c r="G278" s="38">
        <f t="shared" si="21"/>
        <v>0</v>
      </c>
      <c r="I278" s="38">
        <f t="shared" si="22"/>
        <v>0</v>
      </c>
      <c r="J278" s="122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BAJIO14350722!I314</f>
        <v>0</v>
      </c>
      <c r="F279" s="36">
        <f>BAJIO14350722!H314</f>
        <v>0</v>
      </c>
      <c r="G279" s="38">
        <f t="shared" si="21"/>
        <v>0</v>
      </c>
      <c r="I279" s="38">
        <f t="shared" si="22"/>
        <v>0</v>
      </c>
      <c r="J279" s="122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BAJIO14350722!I315</f>
        <v>0</v>
      </c>
      <c r="F280" s="36">
        <f>BAJIO14350722!H315</f>
        <v>0</v>
      </c>
      <c r="G280" s="38">
        <f t="shared" si="21"/>
        <v>0</v>
      </c>
      <c r="I280" s="38">
        <f t="shared" si="22"/>
        <v>0</v>
      </c>
      <c r="J280" s="122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BAJIO14350722!I316</f>
        <v>0</v>
      </c>
      <c r="F281" s="36">
        <f>BAJIO14350722!H316</f>
        <v>0</v>
      </c>
      <c r="G281" s="38">
        <f t="shared" si="21"/>
        <v>0</v>
      </c>
      <c r="I281" s="38">
        <f t="shared" si="22"/>
        <v>0</v>
      </c>
      <c r="J281" s="122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BAJIO14350722!I317</f>
        <v>0</v>
      </c>
      <c r="F282" s="36">
        <f>BAJIO14350722!H317</f>
        <v>0</v>
      </c>
      <c r="G282" s="38">
        <f t="shared" si="21"/>
        <v>0</v>
      </c>
      <c r="I282" s="38">
        <f t="shared" si="22"/>
        <v>0</v>
      </c>
      <c r="J282" s="122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BAJIO14350722!I318</f>
        <v>0</v>
      </c>
      <c r="F283" s="36">
        <f>BAJIO14350722!H318</f>
        <v>0</v>
      </c>
      <c r="G283" s="38">
        <f t="shared" si="21"/>
        <v>0</v>
      </c>
      <c r="I283" s="38">
        <f t="shared" si="22"/>
        <v>0</v>
      </c>
      <c r="J283" s="122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BAJIO14350722!I319</f>
        <v>0</v>
      </c>
      <c r="F284" s="36">
        <f>BAJIO14350722!H319</f>
        <v>0</v>
      </c>
      <c r="G284" s="38">
        <f t="shared" si="21"/>
        <v>0</v>
      </c>
      <c r="I284" s="38">
        <f t="shared" si="22"/>
        <v>0</v>
      </c>
      <c r="J284" s="122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BAJIO14350722!I320</f>
        <v>0</v>
      </c>
      <c r="F285" s="36">
        <f>BAJIO14350722!H320</f>
        <v>0</v>
      </c>
      <c r="G285" s="38">
        <f t="shared" si="21"/>
        <v>0</v>
      </c>
      <c r="I285" s="38">
        <f t="shared" si="22"/>
        <v>0</v>
      </c>
      <c r="J285" s="122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BAJIO14350722!I321</f>
        <v>0</v>
      </c>
      <c r="F286" s="36">
        <f>BAJIO14350722!H321</f>
        <v>0</v>
      </c>
      <c r="G286" s="38">
        <f t="shared" si="21"/>
        <v>0</v>
      </c>
      <c r="I286" s="38">
        <f t="shared" si="22"/>
        <v>0</v>
      </c>
      <c r="J286" s="122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BAJIO14350722!I322</f>
        <v>0</v>
      </c>
      <c r="F287" s="36">
        <f>BAJIO14350722!H322</f>
        <v>0</v>
      </c>
      <c r="G287" s="38">
        <f t="shared" si="21"/>
        <v>0</v>
      </c>
      <c r="I287" s="38">
        <f t="shared" si="22"/>
        <v>0</v>
      </c>
      <c r="J287" s="122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BAJIO14350722!I323</f>
        <v>0</v>
      </c>
      <c r="F288" s="36">
        <f>BAJIO14350722!H323</f>
        <v>0</v>
      </c>
      <c r="G288" s="38">
        <f t="shared" si="21"/>
        <v>0</v>
      </c>
      <c r="I288" s="38">
        <f t="shared" si="22"/>
        <v>0</v>
      </c>
      <c r="J288" s="122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BAJIO14350722!I324</f>
        <v>0</v>
      </c>
      <c r="F289" s="36">
        <f>BAJIO14350722!H324</f>
        <v>0</v>
      </c>
      <c r="G289" s="38">
        <f t="shared" si="21"/>
        <v>0</v>
      </c>
      <c r="I289" s="38">
        <f t="shared" si="22"/>
        <v>0</v>
      </c>
      <c r="J289" s="122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I14" sqref="I14"/>
    </sheetView>
  </sheetViews>
  <sheetFormatPr baseColWidth="10" defaultColWidth="10.7109375" defaultRowHeight="12.75" x14ac:dyDescent="0.2"/>
  <cols>
    <col min="1" max="1" width="13.42578125" style="107" bestFit="1" customWidth="1"/>
    <col min="2" max="2" width="46.28515625" style="108" customWidth="1"/>
    <col min="3" max="3" width="9.85546875" style="107" customWidth="1"/>
    <col min="4" max="4" width="11" style="107" customWidth="1"/>
    <col min="5" max="5" width="9.5703125" style="107" customWidth="1"/>
    <col min="6" max="6" width="8.42578125" style="108" customWidth="1"/>
    <col min="7" max="7" width="11.42578125" style="108" bestFit="1" customWidth="1"/>
    <col min="8" max="8" width="14.140625" style="108" bestFit="1" customWidth="1"/>
    <col min="9" max="9" width="14.7109375" style="107" customWidth="1"/>
    <col min="10" max="10" width="17.140625" style="110" customWidth="1"/>
    <col min="11" max="16384" width="10.7109375" style="107"/>
  </cols>
  <sheetData>
    <row r="1" spans="1:12" s="102" customFormat="1" x14ac:dyDescent="0.2">
      <c r="A1" s="257" t="s">
        <v>9</v>
      </c>
      <c r="B1" s="257"/>
      <c r="C1" s="257"/>
      <c r="D1" s="257"/>
      <c r="E1" s="257"/>
      <c r="F1" s="257"/>
      <c r="G1" s="257"/>
      <c r="H1" s="257"/>
      <c r="I1" s="257"/>
      <c r="J1" s="154"/>
    </row>
    <row r="2" spans="1:12" s="102" customFormat="1" ht="15.75" customHeight="1" thickBot="1" x14ac:dyDescent="0.25">
      <c r="A2" s="258" t="s">
        <v>39</v>
      </c>
      <c r="B2" s="258"/>
      <c r="C2" s="258"/>
      <c r="D2" s="258"/>
      <c r="E2" s="258"/>
      <c r="F2" s="258"/>
      <c r="G2" s="258"/>
      <c r="H2" s="258"/>
      <c r="I2" s="258"/>
      <c r="J2" s="109"/>
      <c r="L2" s="102">
        <v>5909.85</v>
      </c>
    </row>
    <row r="3" spans="1:12" s="105" customFormat="1" ht="25.5" x14ac:dyDescent="0.25">
      <c r="A3" s="103" t="s">
        <v>1</v>
      </c>
      <c r="B3" s="104" t="s">
        <v>8</v>
      </c>
      <c r="C3" s="104" t="s">
        <v>4</v>
      </c>
      <c r="D3" s="104" t="s">
        <v>5</v>
      </c>
      <c r="E3" s="104"/>
      <c r="F3" s="104" t="s">
        <v>6</v>
      </c>
      <c r="G3" s="104" t="s">
        <v>7</v>
      </c>
      <c r="H3" s="104" t="s">
        <v>26</v>
      </c>
      <c r="I3" s="119" t="s">
        <v>36</v>
      </c>
      <c r="J3" s="120" t="s">
        <v>37</v>
      </c>
    </row>
    <row r="4" spans="1:12" s="106" customFormat="1" x14ac:dyDescent="0.2">
      <c r="A4" s="111"/>
      <c r="B4" s="112"/>
      <c r="C4" s="113">
        <v>0</v>
      </c>
      <c r="D4" s="114">
        <v>0</v>
      </c>
      <c r="E4" s="141">
        <v>2255.0100000000002</v>
      </c>
      <c r="F4" s="116"/>
      <c r="G4" s="117"/>
      <c r="H4" s="116"/>
      <c r="I4" s="116"/>
      <c r="J4" s="118"/>
    </row>
    <row r="5" spans="1:12" s="106" customFormat="1" x14ac:dyDescent="0.2">
      <c r="A5" s="111">
        <v>45174</v>
      </c>
      <c r="B5" s="112" t="s">
        <v>112</v>
      </c>
      <c r="C5" s="113">
        <v>0</v>
      </c>
      <c r="D5" s="166">
        <v>10788</v>
      </c>
      <c r="E5" s="152">
        <f>D5-C5+E4</f>
        <v>13043.01</v>
      </c>
      <c r="F5" s="183">
        <v>228</v>
      </c>
      <c r="G5" s="184">
        <v>45174</v>
      </c>
      <c r="H5" s="183">
        <v>2827</v>
      </c>
      <c r="I5" s="218" t="s">
        <v>179</v>
      </c>
      <c r="J5" s="218" t="s">
        <v>120</v>
      </c>
    </row>
    <row r="6" spans="1:12" s="106" customFormat="1" x14ac:dyDescent="0.2">
      <c r="A6" s="111">
        <v>45175</v>
      </c>
      <c r="B6" s="112" t="s">
        <v>359</v>
      </c>
      <c r="C6" s="113">
        <v>10000</v>
      </c>
      <c r="D6" s="114">
        <v>0</v>
      </c>
      <c r="E6" s="152">
        <f>D6-C6+E5</f>
        <v>3043.01</v>
      </c>
      <c r="F6" s="183"/>
      <c r="G6" s="184"/>
      <c r="H6" s="183"/>
      <c r="I6" s="183"/>
      <c r="J6" s="183"/>
    </row>
    <row r="7" spans="1:12" s="106" customFormat="1" x14ac:dyDescent="0.2">
      <c r="A7" s="111">
        <v>45183</v>
      </c>
      <c r="B7" s="112" t="s">
        <v>113</v>
      </c>
      <c r="C7" s="113">
        <v>0</v>
      </c>
      <c r="D7" s="166">
        <v>72616</v>
      </c>
      <c r="E7" s="152">
        <f t="shared" ref="E7:E70" si="0">D7-C7+E6</f>
        <v>75659.009999999995</v>
      </c>
      <c r="F7" s="183">
        <v>288</v>
      </c>
      <c r="G7" s="184">
        <v>45183</v>
      </c>
      <c r="H7" s="183">
        <v>2828</v>
      </c>
      <c r="I7" s="234" t="s">
        <v>180</v>
      </c>
      <c r="J7" s="234" t="s">
        <v>129</v>
      </c>
    </row>
    <row r="8" spans="1:12" s="106" customFormat="1" x14ac:dyDescent="0.2">
      <c r="A8" s="111">
        <v>45184</v>
      </c>
      <c r="B8" s="112" t="s">
        <v>360</v>
      </c>
      <c r="C8" s="113">
        <v>40000</v>
      </c>
      <c r="D8" s="114">
        <v>0</v>
      </c>
      <c r="E8" s="152">
        <f t="shared" si="0"/>
        <v>35659.009999999995</v>
      </c>
      <c r="F8" s="183"/>
      <c r="G8" s="184"/>
      <c r="H8" s="183"/>
      <c r="I8" s="183"/>
      <c r="J8" s="183"/>
    </row>
    <row r="9" spans="1:12" s="106" customFormat="1" x14ac:dyDescent="0.2">
      <c r="A9" s="111">
        <v>45184</v>
      </c>
      <c r="B9" s="112" t="s">
        <v>361</v>
      </c>
      <c r="C9" s="113">
        <v>30000</v>
      </c>
      <c r="D9" s="114">
        <v>0</v>
      </c>
      <c r="E9" s="152">
        <f t="shared" si="0"/>
        <v>5659.0099999999948</v>
      </c>
      <c r="F9" s="183"/>
      <c r="G9" s="184"/>
      <c r="H9" s="183"/>
      <c r="I9" s="183"/>
      <c r="J9" s="183"/>
    </row>
    <row r="10" spans="1:12" s="106" customFormat="1" x14ac:dyDescent="0.2">
      <c r="A10" s="111">
        <v>45184</v>
      </c>
      <c r="B10" s="112" t="s">
        <v>178</v>
      </c>
      <c r="C10" s="113">
        <v>0</v>
      </c>
      <c r="D10" s="166">
        <v>16240</v>
      </c>
      <c r="E10" s="152">
        <f t="shared" si="0"/>
        <v>21899.009999999995</v>
      </c>
      <c r="F10" s="188">
        <v>303</v>
      </c>
      <c r="G10" s="189">
        <v>45184</v>
      </c>
      <c r="H10" s="187">
        <v>2829</v>
      </c>
      <c r="I10" s="223" t="s">
        <v>181</v>
      </c>
      <c r="J10" s="218" t="s">
        <v>120</v>
      </c>
    </row>
    <row r="11" spans="1:12" s="106" customFormat="1" ht="25.5" x14ac:dyDescent="0.2">
      <c r="A11" s="111">
        <v>45187</v>
      </c>
      <c r="B11" s="112" t="s">
        <v>362</v>
      </c>
      <c r="C11" s="113">
        <v>15000</v>
      </c>
      <c r="D11" s="114">
        <v>0</v>
      </c>
      <c r="E11" s="152">
        <f t="shared" si="0"/>
        <v>6899.0099999999948</v>
      </c>
      <c r="F11" s="188"/>
      <c r="G11" s="189"/>
      <c r="H11" s="187"/>
      <c r="I11" s="187"/>
      <c r="J11" s="183"/>
    </row>
    <row r="12" spans="1:12" s="106" customFormat="1" x14ac:dyDescent="0.2">
      <c r="A12" s="111">
        <v>45196</v>
      </c>
      <c r="B12" s="181" t="s">
        <v>113</v>
      </c>
      <c r="C12" s="113">
        <v>0</v>
      </c>
      <c r="D12" s="166">
        <v>20300</v>
      </c>
      <c r="E12" s="152">
        <f t="shared" si="0"/>
        <v>27199.009999999995</v>
      </c>
      <c r="F12" s="183">
        <v>288</v>
      </c>
      <c r="G12" s="184">
        <v>45196</v>
      </c>
      <c r="H12" s="183">
        <v>2848</v>
      </c>
      <c r="I12" s="234" t="s">
        <v>262</v>
      </c>
      <c r="J12" s="234" t="s">
        <v>129</v>
      </c>
    </row>
    <row r="13" spans="1:12" s="106" customFormat="1" x14ac:dyDescent="0.2">
      <c r="A13" s="111">
        <v>45197</v>
      </c>
      <c r="B13" s="112" t="s">
        <v>363</v>
      </c>
      <c r="C13" s="113">
        <v>22000</v>
      </c>
      <c r="D13" s="114">
        <v>0</v>
      </c>
      <c r="E13" s="152">
        <f t="shared" si="0"/>
        <v>5199.0099999999948</v>
      </c>
      <c r="F13" s="188"/>
      <c r="G13" s="189"/>
      <c r="H13" s="187"/>
      <c r="I13" s="187"/>
      <c r="J13" s="190"/>
    </row>
    <row r="14" spans="1:12" s="106" customFormat="1" x14ac:dyDescent="0.2">
      <c r="A14" s="111">
        <v>45198</v>
      </c>
      <c r="B14" s="112" t="s">
        <v>275</v>
      </c>
      <c r="C14" s="113">
        <v>0</v>
      </c>
      <c r="D14" s="166">
        <v>26448</v>
      </c>
      <c r="E14" s="152">
        <f>D14-C14+E13</f>
        <v>31647.009999999995</v>
      </c>
      <c r="F14" s="183">
        <v>303</v>
      </c>
      <c r="G14" s="184">
        <v>45198</v>
      </c>
      <c r="H14" s="183">
        <v>2856</v>
      </c>
      <c r="I14" s="218" t="s">
        <v>276</v>
      </c>
      <c r="J14" s="218" t="s">
        <v>120</v>
      </c>
    </row>
    <row r="15" spans="1:12" s="106" customFormat="1" x14ac:dyDescent="0.2">
      <c r="A15" s="111">
        <v>45198</v>
      </c>
      <c r="B15" s="112" t="s">
        <v>359</v>
      </c>
      <c r="C15" s="113">
        <v>26000</v>
      </c>
      <c r="D15" s="114">
        <v>0</v>
      </c>
      <c r="E15" s="152">
        <f>D15-C15+E14</f>
        <v>5647.0099999999948</v>
      </c>
      <c r="F15" s="183"/>
      <c r="G15" s="184"/>
      <c r="H15" s="183"/>
      <c r="I15" s="183"/>
      <c r="J15" s="183"/>
    </row>
    <row r="16" spans="1:12" s="106" customFormat="1" x14ac:dyDescent="0.2">
      <c r="A16" s="111">
        <v>45198</v>
      </c>
      <c r="B16" s="112" t="s">
        <v>364</v>
      </c>
      <c r="C16" s="113">
        <v>199</v>
      </c>
      <c r="D16" s="114">
        <v>0</v>
      </c>
      <c r="E16" s="152">
        <f>D16-C16+E15</f>
        <v>5448.0099999999948</v>
      </c>
      <c r="F16" s="211"/>
      <c r="G16" s="185"/>
      <c r="H16" s="186"/>
      <c r="I16" s="186"/>
      <c r="J16" s="212"/>
    </row>
    <row r="17" spans="1:10" s="106" customFormat="1" x14ac:dyDescent="0.2">
      <c r="A17" s="111">
        <v>45198</v>
      </c>
      <c r="B17" s="112" t="s">
        <v>365</v>
      </c>
      <c r="C17" s="113">
        <v>31.84</v>
      </c>
      <c r="D17" s="114">
        <v>0</v>
      </c>
      <c r="E17" s="152">
        <f>D17-C17+E16</f>
        <v>5416.1699999999946</v>
      </c>
      <c r="F17" s="187"/>
      <c r="G17" s="189"/>
      <c r="H17" s="187"/>
      <c r="I17" s="187"/>
      <c r="J17" s="190"/>
    </row>
    <row r="18" spans="1:10" s="106" customFormat="1" x14ac:dyDescent="0.2">
      <c r="A18" s="148"/>
      <c r="B18" s="149"/>
      <c r="C18" s="113">
        <v>0</v>
      </c>
      <c r="D18" s="114">
        <v>0</v>
      </c>
      <c r="E18" s="152">
        <f>D18-C18+E17</f>
        <v>5416.1699999999946</v>
      </c>
      <c r="F18" s="186"/>
      <c r="G18" s="185"/>
      <c r="H18" s="186"/>
      <c r="I18" s="186"/>
      <c r="J18" s="212"/>
    </row>
    <row r="19" spans="1:10" s="106" customFormat="1" x14ac:dyDescent="0.2">
      <c r="A19" s="148"/>
      <c r="B19" s="149"/>
      <c r="C19" s="113">
        <v>0</v>
      </c>
      <c r="D19" s="114">
        <v>0</v>
      </c>
      <c r="E19" s="152">
        <f t="shared" si="0"/>
        <v>5416.1699999999946</v>
      </c>
      <c r="F19" s="186"/>
      <c r="G19" s="185"/>
      <c r="H19" s="186"/>
      <c r="I19" s="186"/>
      <c r="J19" s="212"/>
    </row>
    <row r="20" spans="1:10" s="106" customFormat="1" x14ac:dyDescent="0.2">
      <c r="A20" s="148"/>
      <c r="B20" s="149"/>
      <c r="C20" s="113">
        <v>0</v>
      </c>
      <c r="D20" s="114">
        <v>0</v>
      </c>
      <c r="E20" s="152">
        <f t="shared" si="0"/>
        <v>5416.1699999999946</v>
      </c>
      <c r="F20" s="186"/>
      <c r="G20" s="185"/>
      <c r="H20" s="186"/>
      <c r="I20" s="186"/>
      <c r="J20" s="212"/>
    </row>
    <row r="21" spans="1:10" s="106" customFormat="1" x14ac:dyDescent="0.2">
      <c r="A21" s="148"/>
      <c r="B21" s="149"/>
      <c r="C21" s="113">
        <v>0</v>
      </c>
      <c r="D21" s="114">
        <v>0</v>
      </c>
      <c r="E21" s="152">
        <f t="shared" si="0"/>
        <v>5416.1699999999946</v>
      </c>
      <c r="F21" s="186"/>
      <c r="G21" s="185"/>
      <c r="H21" s="186"/>
      <c r="I21" s="186"/>
      <c r="J21" s="212"/>
    </row>
    <row r="22" spans="1:10" s="106" customFormat="1" x14ac:dyDescent="0.2">
      <c r="A22" s="148"/>
      <c r="B22" s="149"/>
      <c r="C22" s="113">
        <v>0</v>
      </c>
      <c r="D22" s="114">
        <v>0</v>
      </c>
      <c r="E22" s="152">
        <f t="shared" si="0"/>
        <v>5416.1699999999946</v>
      </c>
      <c r="F22" s="165"/>
      <c r="G22" s="162"/>
      <c r="H22" s="163"/>
      <c r="I22" s="163"/>
      <c r="J22" s="164"/>
    </row>
    <row r="23" spans="1:10" s="106" customFormat="1" x14ac:dyDescent="0.2">
      <c r="A23" s="148"/>
      <c r="B23" s="149"/>
      <c r="C23" s="150">
        <v>0</v>
      </c>
      <c r="D23" s="114">
        <v>0</v>
      </c>
      <c r="E23" s="152">
        <f t="shared" si="0"/>
        <v>5416.1699999999946</v>
      </c>
      <c r="F23" s="163"/>
      <c r="G23" s="162"/>
      <c r="H23" s="163"/>
      <c r="I23" s="163"/>
      <c r="J23" s="164"/>
    </row>
    <row r="24" spans="1:10" s="106" customFormat="1" x14ac:dyDescent="0.2">
      <c r="A24" s="148"/>
      <c r="B24" s="149"/>
      <c r="C24" s="150">
        <v>0</v>
      </c>
      <c r="D24" s="114">
        <v>0</v>
      </c>
      <c r="E24" s="152">
        <f t="shared" si="0"/>
        <v>5416.1699999999946</v>
      </c>
      <c r="F24" s="165"/>
      <c r="G24" s="162"/>
      <c r="H24" s="163"/>
      <c r="I24" s="163"/>
      <c r="J24" s="164"/>
    </row>
    <row r="25" spans="1:10" s="106" customFormat="1" x14ac:dyDescent="0.2">
      <c r="A25" s="148"/>
      <c r="B25" s="149"/>
      <c r="C25" s="150">
        <v>0</v>
      </c>
      <c r="D25" s="114">
        <v>0</v>
      </c>
      <c r="E25" s="152">
        <f t="shared" si="0"/>
        <v>5416.1699999999946</v>
      </c>
      <c r="F25" s="165"/>
      <c r="G25" s="162"/>
      <c r="H25" s="163"/>
      <c r="I25" s="163"/>
      <c r="J25" s="164"/>
    </row>
    <row r="26" spans="1:10" s="106" customFormat="1" x14ac:dyDescent="0.2">
      <c r="A26" s="148"/>
      <c r="B26" s="149"/>
      <c r="C26" s="150">
        <v>0</v>
      </c>
      <c r="D26" s="114">
        <v>0</v>
      </c>
      <c r="E26" s="152">
        <f t="shared" si="0"/>
        <v>5416.1699999999946</v>
      </c>
      <c r="F26" s="165"/>
      <c r="G26" s="162"/>
      <c r="H26" s="163"/>
      <c r="I26" s="163"/>
      <c r="J26" s="164"/>
    </row>
    <row r="27" spans="1:10" s="106" customFormat="1" x14ac:dyDescent="0.2">
      <c r="A27" s="148"/>
      <c r="B27" s="149"/>
      <c r="C27" s="150">
        <v>0</v>
      </c>
      <c r="D27" s="114">
        <v>0</v>
      </c>
      <c r="E27" s="152">
        <f t="shared" si="0"/>
        <v>5416.1699999999946</v>
      </c>
      <c r="F27" s="165"/>
      <c r="G27" s="162"/>
      <c r="H27" s="163"/>
      <c r="I27" s="163"/>
      <c r="J27" s="164"/>
    </row>
    <row r="28" spans="1:10" s="106" customFormat="1" x14ac:dyDescent="0.2">
      <c r="A28" s="148"/>
      <c r="B28" s="149"/>
      <c r="C28" s="150">
        <v>0</v>
      </c>
      <c r="D28" s="114">
        <v>0</v>
      </c>
      <c r="E28" s="152">
        <f t="shared" si="0"/>
        <v>5416.1699999999946</v>
      </c>
      <c r="F28" s="165"/>
      <c r="G28" s="162"/>
      <c r="H28" s="163"/>
      <c r="I28" s="163"/>
      <c r="J28" s="164"/>
    </row>
    <row r="29" spans="1:10" s="106" customFormat="1" x14ac:dyDescent="0.2">
      <c r="A29" s="148"/>
      <c r="B29" s="149"/>
      <c r="C29" s="150">
        <v>0</v>
      </c>
      <c r="D29" s="114">
        <v>0</v>
      </c>
      <c r="E29" s="152">
        <f t="shared" si="0"/>
        <v>5416.1699999999946</v>
      </c>
      <c r="F29" s="165"/>
      <c r="G29" s="162"/>
      <c r="H29" s="163"/>
      <c r="I29" s="163"/>
      <c r="J29" s="164"/>
    </row>
    <row r="30" spans="1:10" s="106" customFormat="1" x14ac:dyDescent="0.2">
      <c r="A30" s="148"/>
      <c r="B30" s="149"/>
      <c r="C30" s="150">
        <v>0</v>
      </c>
      <c r="D30" s="114">
        <v>0</v>
      </c>
      <c r="E30" s="152">
        <f t="shared" si="0"/>
        <v>5416.1699999999946</v>
      </c>
      <c r="F30" s="165"/>
      <c r="G30" s="162"/>
      <c r="H30" s="163"/>
      <c r="I30" s="163"/>
      <c r="J30" s="164"/>
    </row>
    <row r="31" spans="1:10" s="106" customFormat="1" x14ac:dyDescent="0.2">
      <c r="A31" s="148"/>
      <c r="B31" s="149"/>
      <c r="C31" s="150">
        <v>0</v>
      </c>
      <c r="D31" s="114">
        <v>0</v>
      </c>
      <c r="E31" s="152">
        <f t="shared" si="0"/>
        <v>5416.1699999999946</v>
      </c>
      <c r="F31" s="165"/>
      <c r="G31" s="162"/>
      <c r="H31" s="163"/>
      <c r="I31" s="163"/>
      <c r="J31" s="164"/>
    </row>
    <row r="32" spans="1:10" s="106" customFormat="1" x14ac:dyDescent="0.2">
      <c r="A32" s="148"/>
      <c r="B32" s="149"/>
      <c r="C32" s="150">
        <v>0</v>
      </c>
      <c r="D32" s="114">
        <v>0</v>
      </c>
      <c r="E32" s="152">
        <f t="shared" si="0"/>
        <v>5416.1699999999946</v>
      </c>
      <c r="F32" s="165"/>
      <c r="G32" s="162"/>
      <c r="H32" s="163"/>
      <c r="I32" s="163"/>
      <c r="J32" s="164"/>
    </row>
    <row r="33" spans="1:10" s="106" customFormat="1" x14ac:dyDescent="0.2">
      <c r="A33" s="111"/>
      <c r="B33" s="112"/>
      <c r="C33" s="113">
        <v>0</v>
      </c>
      <c r="D33" s="114">
        <v>0</v>
      </c>
      <c r="E33" s="152">
        <f>D33-C33+E32</f>
        <v>5416.1699999999946</v>
      </c>
      <c r="F33" s="165"/>
      <c r="G33" s="162"/>
      <c r="H33" s="163"/>
      <c r="I33" s="163"/>
      <c r="J33" s="164"/>
    </row>
    <row r="34" spans="1:10" s="106" customFormat="1" x14ac:dyDescent="0.2">
      <c r="A34" s="111"/>
      <c r="B34" s="112"/>
      <c r="C34" s="113">
        <v>0</v>
      </c>
      <c r="D34" s="114">
        <v>0</v>
      </c>
      <c r="E34" s="152">
        <f t="shared" ref="E34:E37" si="1">D34-C34+E33</f>
        <v>5416.1699999999946</v>
      </c>
      <c r="F34" s="165"/>
      <c r="G34" s="162"/>
      <c r="H34" s="163"/>
      <c r="I34" s="163"/>
      <c r="J34" s="164"/>
    </row>
    <row r="35" spans="1:10" s="106" customFormat="1" x14ac:dyDescent="0.2">
      <c r="A35" s="111"/>
      <c r="B35" s="112"/>
      <c r="C35" s="113">
        <v>0</v>
      </c>
      <c r="D35" s="114">
        <v>0</v>
      </c>
      <c r="E35" s="152">
        <f t="shared" si="1"/>
        <v>5416.1699999999946</v>
      </c>
      <c r="F35" s="165"/>
      <c r="G35" s="162"/>
      <c r="H35" s="163"/>
      <c r="I35" s="163"/>
      <c r="J35" s="164"/>
    </row>
    <row r="36" spans="1:10" s="106" customFormat="1" x14ac:dyDescent="0.2">
      <c r="A36" s="111"/>
      <c r="B36" s="112"/>
      <c r="C36" s="113">
        <v>0</v>
      </c>
      <c r="D36" s="114">
        <v>0</v>
      </c>
      <c r="E36" s="152">
        <f t="shared" si="1"/>
        <v>5416.1699999999946</v>
      </c>
      <c r="F36" s="165"/>
      <c r="G36" s="162"/>
      <c r="H36" s="163"/>
      <c r="I36" s="163"/>
      <c r="J36" s="164"/>
    </row>
    <row r="37" spans="1:10" s="106" customFormat="1" x14ac:dyDescent="0.2">
      <c r="A37" s="111"/>
      <c r="B37" s="112"/>
      <c r="C37" s="113">
        <v>0</v>
      </c>
      <c r="D37" s="114">
        <v>0</v>
      </c>
      <c r="E37" s="152">
        <f t="shared" si="1"/>
        <v>5416.1699999999946</v>
      </c>
      <c r="F37" s="165"/>
      <c r="G37" s="162"/>
      <c r="H37" s="163"/>
      <c r="I37" s="163"/>
      <c r="J37" s="164"/>
    </row>
    <row r="38" spans="1:10" s="106" customFormat="1" x14ac:dyDescent="0.2">
      <c r="A38" s="111"/>
      <c r="B38" s="112"/>
      <c r="C38" s="150">
        <v>0</v>
      </c>
      <c r="D38" s="166">
        <v>0</v>
      </c>
      <c r="E38" s="152">
        <f t="shared" si="0"/>
        <v>5416.1699999999946</v>
      </c>
      <c r="F38" s="183"/>
      <c r="G38" s="184"/>
      <c r="H38" s="183"/>
      <c r="I38" s="183"/>
      <c r="J38" s="183"/>
    </row>
    <row r="39" spans="1:10" s="106" customFormat="1" x14ac:dyDescent="0.2">
      <c r="A39" s="111"/>
      <c r="B39" s="112"/>
      <c r="C39" s="150">
        <v>0</v>
      </c>
      <c r="D39" s="166">
        <v>0</v>
      </c>
      <c r="E39" s="152">
        <f t="shared" si="0"/>
        <v>5416.1699999999946</v>
      </c>
      <c r="F39" s="183"/>
      <c r="G39" s="184"/>
      <c r="H39" s="183"/>
      <c r="I39" s="183"/>
      <c r="J39" s="183"/>
    </row>
    <row r="40" spans="1:10" s="106" customFormat="1" x14ac:dyDescent="0.2">
      <c r="A40" s="111"/>
      <c r="B40" s="112"/>
      <c r="C40" s="150">
        <v>0</v>
      </c>
      <c r="D40" s="166">
        <v>0</v>
      </c>
      <c r="E40" s="152">
        <f t="shared" si="0"/>
        <v>5416.1699999999946</v>
      </c>
      <c r="F40" s="188"/>
      <c r="G40" s="189"/>
      <c r="H40" s="187"/>
      <c r="I40" s="187"/>
      <c r="J40" s="183"/>
    </row>
    <row r="41" spans="1:10" s="106" customFormat="1" x14ac:dyDescent="0.2">
      <c r="A41" s="111"/>
      <c r="B41" s="112"/>
      <c r="C41" s="150">
        <v>0</v>
      </c>
      <c r="D41" s="166">
        <v>0</v>
      </c>
      <c r="E41" s="152">
        <f>D41-C41+E40</f>
        <v>5416.1699999999946</v>
      </c>
      <c r="F41" s="183"/>
      <c r="G41" s="184"/>
      <c r="H41" s="183"/>
      <c r="I41" s="183"/>
      <c r="J41" s="183"/>
    </row>
    <row r="42" spans="1:10" s="106" customFormat="1" x14ac:dyDescent="0.2">
      <c r="A42" s="111"/>
      <c r="B42" s="112"/>
      <c r="C42" s="150">
        <v>0</v>
      </c>
      <c r="D42" s="166">
        <v>0</v>
      </c>
      <c r="E42" s="152">
        <f>D42-C42+E41</f>
        <v>5416.1699999999946</v>
      </c>
      <c r="F42" s="183"/>
      <c r="G42" s="184"/>
      <c r="H42" s="183"/>
      <c r="I42" s="183"/>
      <c r="J42" s="183"/>
    </row>
    <row r="43" spans="1:10" s="106" customFormat="1" x14ac:dyDescent="0.2">
      <c r="A43" s="148"/>
      <c r="B43" s="112"/>
      <c r="C43" s="150">
        <v>0</v>
      </c>
      <c r="D43" s="167">
        <v>0</v>
      </c>
      <c r="E43" s="152">
        <f>D43-C43+E42</f>
        <v>5416.1699999999946</v>
      </c>
      <c r="F43" s="168"/>
      <c r="G43" s="117"/>
      <c r="H43" s="116"/>
      <c r="I43" s="116"/>
      <c r="J43" s="118"/>
    </row>
    <row r="44" spans="1:10" s="106" customFormat="1" x14ac:dyDescent="0.2">
      <c r="A44" s="148"/>
      <c r="B44" s="149"/>
      <c r="C44" s="150">
        <v>0</v>
      </c>
      <c r="D44" s="114">
        <v>0</v>
      </c>
      <c r="E44" s="152">
        <f t="shared" si="0"/>
        <v>5416.1699999999946</v>
      </c>
      <c r="F44" s="116"/>
      <c r="G44" s="117"/>
      <c r="H44" s="116"/>
      <c r="I44" s="116"/>
      <c r="J44" s="118"/>
    </row>
    <row r="45" spans="1:10" s="106" customFormat="1" x14ac:dyDescent="0.2">
      <c r="A45" s="148"/>
      <c r="B45" s="149"/>
      <c r="C45" s="150">
        <v>0</v>
      </c>
      <c r="D45" s="114">
        <v>0</v>
      </c>
      <c r="E45" s="152">
        <f t="shared" si="0"/>
        <v>5416.1699999999946</v>
      </c>
      <c r="F45" s="157"/>
      <c r="G45" s="117"/>
      <c r="H45" s="116"/>
      <c r="I45" s="116"/>
      <c r="J45" s="118"/>
    </row>
    <row r="46" spans="1:10" s="106" customFormat="1" x14ac:dyDescent="0.2">
      <c r="A46" s="148"/>
      <c r="B46" s="149"/>
      <c r="C46" s="150">
        <v>0</v>
      </c>
      <c r="D46" s="114">
        <v>0</v>
      </c>
      <c r="E46" s="152">
        <f t="shared" si="0"/>
        <v>5416.1699999999946</v>
      </c>
      <c r="F46" s="157"/>
      <c r="G46" s="117"/>
      <c r="H46" s="116"/>
      <c r="I46" s="116"/>
      <c r="J46" s="118"/>
    </row>
    <row r="47" spans="1:10" s="106" customFormat="1" x14ac:dyDescent="0.2">
      <c r="A47" s="148"/>
      <c r="B47" s="149"/>
      <c r="C47" s="150">
        <v>0</v>
      </c>
      <c r="D47" s="114">
        <v>0</v>
      </c>
      <c r="E47" s="152">
        <f t="shared" si="0"/>
        <v>5416.1699999999946</v>
      </c>
      <c r="F47" s="157"/>
      <c r="G47" s="117"/>
      <c r="H47" s="116"/>
      <c r="I47" s="116"/>
      <c r="J47" s="118"/>
    </row>
    <row r="48" spans="1:10" s="106" customFormat="1" x14ac:dyDescent="0.2">
      <c r="A48" s="148"/>
      <c r="B48" s="149"/>
      <c r="C48" s="150">
        <v>0</v>
      </c>
      <c r="D48" s="114">
        <v>0</v>
      </c>
      <c r="E48" s="152">
        <f t="shared" si="0"/>
        <v>5416.1699999999946</v>
      </c>
      <c r="F48" s="116"/>
      <c r="G48" s="117"/>
      <c r="H48" s="116"/>
      <c r="I48" s="116"/>
      <c r="J48" s="118"/>
    </row>
    <row r="49" spans="1:10" s="106" customFormat="1" x14ac:dyDescent="0.2">
      <c r="A49" s="148"/>
      <c r="B49" s="149"/>
      <c r="C49" s="150">
        <v>0</v>
      </c>
      <c r="D49" s="114">
        <v>0</v>
      </c>
      <c r="E49" s="152">
        <f t="shared" si="0"/>
        <v>5416.1699999999946</v>
      </c>
      <c r="F49" s="116"/>
      <c r="G49" s="117"/>
      <c r="H49" s="116"/>
      <c r="I49" s="116"/>
      <c r="J49" s="118"/>
    </row>
    <row r="50" spans="1:10" s="106" customFormat="1" x14ac:dyDescent="0.2">
      <c r="A50" s="148"/>
      <c r="B50" s="149"/>
      <c r="C50" s="150">
        <v>0</v>
      </c>
      <c r="D50" s="114">
        <v>0</v>
      </c>
      <c r="E50" s="152">
        <f t="shared" si="0"/>
        <v>5416.1699999999946</v>
      </c>
      <c r="F50" s="116"/>
      <c r="G50" s="117"/>
      <c r="H50" s="116"/>
      <c r="I50" s="116"/>
      <c r="J50" s="118"/>
    </row>
    <row r="51" spans="1:10" s="106" customFormat="1" x14ac:dyDescent="0.2">
      <c r="A51" s="148"/>
      <c r="B51" s="149"/>
      <c r="C51" s="150">
        <v>0</v>
      </c>
      <c r="D51" s="114">
        <v>0</v>
      </c>
      <c r="E51" s="152">
        <f t="shared" si="0"/>
        <v>5416.1699999999946</v>
      </c>
      <c r="F51" s="116"/>
      <c r="G51" s="117"/>
      <c r="H51" s="116"/>
      <c r="I51" s="116"/>
      <c r="J51" s="118"/>
    </row>
    <row r="52" spans="1:10" s="106" customFormat="1" x14ac:dyDescent="0.2">
      <c r="A52" s="148"/>
      <c r="B52" s="149"/>
      <c r="C52" s="150">
        <v>0</v>
      </c>
      <c r="D52" s="114">
        <v>0</v>
      </c>
      <c r="E52" s="152">
        <f t="shared" si="0"/>
        <v>5416.1699999999946</v>
      </c>
      <c r="F52" s="116"/>
      <c r="G52" s="117"/>
      <c r="H52" s="116"/>
      <c r="I52" s="116"/>
      <c r="J52" s="118"/>
    </row>
    <row r="53" spans="1:10" s="106" customFormat="1" x14ac:dyDescent="0.2">
      <c r="A53" s="148"/>
      <c r="B53" s="149"/>
      <c r="C53" s="150">
        <v>0</v>
      </c>
      <c r="D53" s="114">
        <v>0</v>
      </c>
      <c r="E53" s="152">
        <f t="shared" si="0"/>
        <v>5416.1699999999946</v>
      </c>
      <c r="F53" s="116"/>
      <c r="G53" s="117"/>
      <c r="H53" s="116"/>
      <c r="I53" s="116"/>
      <c r="J53" s="118"/>
    </row>
    <row r="54" spans="1:10" s="106" customFormat="1" x14ac:dyDescent="0.2">
      <c r="A54" s="148"/>
      <c r="B54" s="149"/>
      <c r="C54" s="150">
        <v>0</v>
      </c>
      <c r="D54" s="114">
        <v>0</v>
      </c>
      <c r="E54" s="152">
        <f t="shared" si="0"/>
        <v>5416.1699999999946</v>
      </c>
      <c r="F54" s="116"/>
      <c r="G54" s="117"/>
      <c r="H54" s="116"/>
      <c r="I54" s="116"/>
      <c r="J54" s="118"/>
    </row>
    <row r="55" spans="1:10" s="106" customFormat="1" x14ac:dyDescent="0.2">
      <c r="A55" s="148"/>
      <c r="B55" s="149"/>
      <c r="C55" s="150">
        <v>0</v>
      </c>
      <c r="D55" s="114">
        <v>0</v>
      </c>
      <c r="E55" s="152">
        <f t="shared" si="0"/>
        <v>5416.1699999999946</v>
      </c>
      <c r="F55" s="116"/>
      <c r="G55" s="117"/>
      <c r="H55" s="116"/>
      <c r="I55" s="116"/>
      <c r="J55" s="118"/>
    </row>
    <row r="56" spans="1:10" s="106" customFormat="1" x14ac:dyDescent="0.2">
      <c r="A56" s="148"/>
      <c r="B56" s="149"/>
      <c r="C56" s="150">
        <v>0</v>
      </c>
      <c r="D56" s="114">
        <v>0</v>
      </c>
      <c r="E56" s="152">
        <f t="shared" si="0"/>
        <v>5416.1699999999946</v>
      </c>
      <c r="F56" s="116"/>
      <c r="G56" s="117"/>
      <c r="H56" s="116"/>
      <c r="I56" s="116"/>
      <c r="J56" s="118"/>
    </row>
    <row r="57" spans="1:10" s="106" customFormat="1" x14ac:dyDescent="0.2">
      <c r="A57" s="148"/>
      <c r="B57" s="149"/>
      <c r="C57" s="150">
        <v>0</v>
      </c>
      <c r="D57" s="114">
        <v>0</v>
      </c>
      <c r="E57" s="152">
        <f t="shared" si="0"/>
        <v>5416.1699999999946</v>
      </c>
      <c r="F57" s="116"/>
      <c r="G57" s="117"/>
      <c r="H57" s="116"/>
      <c r="I57" s="116"/>
      <c r="J57" s="118"/>
    </row>
    <row r="58" spans="1:10" s="106" customFormat="1" x14ac:dyDescent="0.2">
      <c r="A58" s="148"/>
      <c r="B58" s="149"/>
      <c r="C58" s="150">
        <v>0</v>
      </c>
      <c r="D58" s="114">
        <v>0</v>
      </c>
      <c r="E58" s="152">
        <f t="shared" si="0"/>
        <v>5416.1699999999946</v>
      </c>
      <c r="F58" s="116"/>
      <c r="G58" s="117"/>
      <c r="H58" s="116"/>
      <c r="I58" s="116"/>
      <c r="J58" s="118"/>
    </row>
    <row r="59" spans="1:10" s="106" customFormat="1" x14ac:dyDescent="0.2">
      <c r="A59" s="148"/>
      <c r="B59" s="149"/>
      <c r="C59" s="150">
        <v>0</v>
      </c>
      <c r="D59" s="114">
        <v>0</v>
      </c>
      <c r="E59" s="152">
        <f t="shared" si="0"/>
        <v>5416.1699999999946</v>
      </c>
      <c r="F59" s="116"/>
      <c r="G59" s="117"/>
      <c r="H59" s="116"/>
      <c r="I59" s="116"/>
      <c r="J59" s="118"/>
    </row>
    <row r="60" spans="1:10" s="106" customFormat="1" x14ac:dyDescent="0.2">
      <c r="A60" s="148"/>
      <c r="B60" s="149"/>
      <c r="C60" s="150">
        <v>0</v>
      </c>
      <c r="D60" s="151">
        <v>0</v>
      </c>
      <c r="E60" s="152">
        <f t="shared" si="0"/>
        <v>5416.1699999999946</v>
      </c>
      <c r="F60" s="116"/>
      <c r="G60" s="117"/>
      <c r="H60" s="116"/>
      <c r="I60" s="116"/>
      <c r="J60" s="158"/>
    </row>
    <row r="61" spans="1:10" s="106" customFormat="1" x14ac:dyDescent="0.2">
      <c r="A61" s="148"/>
      <c r="B61" s="149"/>
      <c r="C61" s="150">
        <v>0</v>
      </c>
      <c r="D61" s="151">
        <v>0</v>
      </c>
      <c r="E61" s="152">
        <f t="shared" si="0"/>
        <v>5416.1699999999946</v>
      </c>
      <c r="F61" s="116"/>
      <c r="G61" s="117"/>
      <c r="H61" s="116"/>
      <c r="I61" s="116"/>
      <c r="J61" s="118"/>
    </row>
    <row r="62" spans="1:10" s="106" customFormat="1" x14ac:dyDescent="0.2">
      <c r="A62" s="148"/>
      <c r="B62" s="149"/>
      <c r="C62" s="150">
        <v>0</v>
      </c>
      <c r="D62" s="151">
        <v>0</v>
      </c>
      <c r="E62" s="152">
        <f t="shared" si="0"/>
        <v>5416.1699999999946</v>
      </c>
      <c r="F62" s="116"/>
      <c r="G62" s="117"/>
      <c r="H62" s="116"/>
      <c r="I62" s="116"/>
      <c r="J62" s="118"/>
    </row>
    <row r="63" spans="1:10" s="106" customFormat="1" x14ac:dyDescent="0.2">
      <c r="A63" s="148"/>
      <c r="B63" s="149"/>
      <c r="C63" s="150">
        <v>0</v>
      </c>
      <c r="D63" s="151">
        <v>0</v>
      </c>
      <c r="E63" s="152">
        <f t="shared" si="0"/>
        <v>5416.1699999999946</v>
      </c>
      <c r="F63" s="116"/>
      <c r="G63" s="117"/>
      <c r="H63" s="116"/>
      <c r="I63" s="116"/>
      <c r="J63" s="118"/>
    </row>
    <row r="64" spans="1:10" s="106" customFormat="1" x14ac:dyDescent="0.2">
      <c r="A64" s="148"/>
      <c r="B64" s="149"/>
      <c r="C64" s="150">
        <v>0</v>
      </c>
      <c r="D64" s="151">
        <v>0</v>
      </c>
      <c r="E64" s="152">
        <f t="shared" si="0"/>
        <v>5416.1699999999946</v>
      </c>
      <c r="F64" s="116"/>
      <c r="G64" s="117"/>
      <c r="H64" s="116"/>
      <c r="I64" s="116"/>
      <c r="J64" s="118"/>
    </row>
    <row r="65" spans="1:10" s="106" customFormat="1" x14ac:dyDescent="0.2">
      <c r="A65" s="148"/>
      <c r="B65" s="149"/>
      <c r="C65" s="150">
        <v>0</v>
      </c>
      <c r="D65" s="151">
        <v>0</v>
      </c>
      <c r="E65" s="152">
        <f t="shared" si="0"/>
        <v>5416.1699999999946</v>
      </c>
      <c r="F65" s="116"/>
      <c r="G65" s="117"/>
      <c r="H65" s="116"/>
      <c r="I65" s="116"/>
      <c r="J65" s="118"/>
    </row>
    <row r="66" spans="1:10" s="106" customFormat="1" x14ac:dyDescent="0.2">
      <c r="A66" s="148"/>
      <c r="B66" s="149"/>
      <c r="C66" s="150">
        <v>0</v>
      </c>
      <c r="D66" s="151">
        <v>0</v>
      </c>
      <c r="E66" s="152">
        <f t="shared" si="0"/>
        <v>5416.1699999999946</v>
      </c>
      <c r="F66" s="116"/>
      <c r="G66" s="117"/>
      <c r="H66" s="116"/>
      <c r="I66" s="116"/>
      <c r="J66" s="118"/>
    </row>
    <row r="67" spans="1:10" s="106" customFormat="1" x14ac:dyDescent="0.2">
      <c r="A67" s="148"/>
      <c r="B67" s="149"/>
      <c r="C67" s="150">
        <v>0</v>
      </c>
      <c r="D67" s="151">
        <v>0</v>
      </c>
      <c r="E67" s="152">
        <f t="shared" si="0"/>
        <v>5416.1699999999946</v>
      </c>
      <c r="F67" s="116"/>
      <c r="G67" s="117"/>
      <c r="H67" s="116"/>
      <c r="I67" s="116"/>
      <c r="J67" s="118"/>
    </row>
    <row r="68" spans="1:10" s="106" customFormat="1" x14ac:dyDescent="0.2">
      <c r="A68" s="148"/>
      <c r="B68" s="149"/>
      <c r="C68" s="150">
        <v>0</v>
      </c>
      <c r="D68" s="151">
        <v>0</v>
      </c>
      <c r="E68" s="152">
        <f t="shared" si="0"/>
        <v>5416.1699999999946</v>
      </c>
      <c r="F68" s="116"/>
      <c r="G68" s="117"/>
      <c r="H68" s="116"/>
      <c r="I68" s="116"/>
      <c r="J68" s="118"/>
    </row>
    <row r="69" spans="1:10" s="106" customFormat="1" x14ac:dyDescent="0.2">
      <c r="A69" s="148"/>
      <c r="B69" s="149"/>
      <c r="C69" s="150">
        <v>0</v>
      </c>
      <c r="D69" s="151">
        <v>0</v>
      </c>
      <c r="E69" s="152">
        <f t="shared" si="0"/>
        <v>5416.1699999999946</v>
      </c>
      <c r="F69" s="116"/>
      <c r="G69" s="117"/>
      <c r="H69" s="116"/>
      <c r="I69" s="116"/>
      <c r="J69" s="118"/>
    </row>
    <row r="70" spans="1:10" s="106" customFormat="1" x14ac:dyDescent="0.2">
      <c r="A70" s="148"/>
      <c r="B70" s="149"/>
      <c r="C70" s="150">
        <v>0</v>
      </c>
      <c r="D70" s="151">
        <v>0</v>
      </c>
      <c r="E70" s="152">
        <f t="shared" si="0"/>
        <v>5416.1699999999946</v>
      </c>
      <c r="F70" s="116"/>
      <c r="G70" s="117"/>
      <c r="H70" s="116"/>
      <c r="I70" s="116"/>
      <c r="J70" s="118"/>
    </row>
    <row r="71" spans="1:10" s="106" customFormat="1" x14ac:dyDescent="0.2">
      <c r="A71" s="148"/>
      <c r="B71" s="149"/>
      <c r="C71" s="150">
        <v>0</v>
      </c>
      <c r="D71" s="151">
        <v>0</v>
      </c>
      <c r="E71" s="152">
        <f t="shared" ref="E71:E134" si="2">D71-C71+E70</f>
        <v>5416.1699999999946</v>
      </c>
      <c r="F71" s="116"/>
      <c r="G71" s="117"/>
      <c r="H71" s="116"/>
      <c r="I71" s="116"/>
      <c r="J71" s="118"/>
    </row>
    <row r="72" spans="1:10" s="106" customFormat="1" x14ac:dyDescent="0.2">
      <c r="A72" s="148"/>
      <c r="B72" s="149"/>
      <c r="C72" s="150">
        <v>0</v>
      </c>
      <c r="D72" s="151">
        <v>0</v>
      </c>
      <c r="E72" s="152">
        <f t="shared" si="2"/>
        <v>5416.1699999999946</v>
      </c>
      <c r="F72" s="116"/>
      <c r="G72" s="117"/>
      <c r="H72" s="116"/>
      <c r="I72" s="116"/>
      <c r="J72" s="118"/>
    </row>
    <row r="73" spans="1:10" s="106" customFormat="1" x14ac:dyDescent="0.2">
      <c r="A73" s="148"/>
      <c r="B73" s="149"/>
      <c r="C73" s="150">
        <v>0</v>
      </c>
      <c r="D73" s="151">
        <v>0</v>
      </c>
      <c r="E73" s="152">
        <f t="shared" si="2"/>
        <v>5416.1699999999946</v>
      </c>
      <c r="F73" s="116"/>
      <c r="G73" s="117"/>
      <c r="H73" s="116"/>
      <c r="I73" s="116"/>
      <c r="J73" s="118"/>
    </row>
    <row r="74" spans="1:10" s="106" customFormat="1" x14ac:dyDescent="0.2">
      <c r="A74" s="148"/>
      <c r="B74" s="149"/>
      <c r="C74" s="150">
        <v>0</v>
      </c>
      <c r="D74" s="151">
        <v>0</v>
      </c>
      <c r="E74" s="152">
        <f t="shared" si="2"/>
        <v>5416.1699999999946</v>
      </c>
      <c r="F74" s="116"/>
      <c r="G74" s="117"/>
      <c r="H74" s="116"/>
      <c r="I74" s="116"/>
      <c r="J74" s="118"/>
    </row>
    <row r="75" spans="1:10" s="106" customFormat="1" x14ac:dyDescent="0.2">
      <c r="A75" s="148"/>
      <c r="B75" s="149"/>
      <c r="C75" s="150">
        <v>0</v>
      </c>
      <c r="D75" s="151">
        <v>0</v>
      </c>
      <c r="E75" s="152">
        <f t="shared" si="2"/>
        <v>5416.1699999999946</v>
      </c>
      <c r="F75" s="116"/>
      <c r="G75" s="117"/>
      <c r="H75" s="116"/>
      <c r="I75" s="116"/>
      <c r="J75" s="118"/>
    </row>
    <row r="76" spans="1:10" s="106" customFormat="1" x14ac:dyDescent="0.2">
      <c r="A76" s="148"/>
      <c r="B76" s="149"/>
      <c r="C76" s="150">
        <v>0</v>
      </c>
      <c r="D76" s="151">
        <v>0</v>
      </c>
      <c r="E76" s="152">
        <f t="shared" si="2"/>
        <v>5416.1699999999946</v>
      </c>
      <c r="F76" s="116"/>
      <c r="G76" s="117"/>
      <c r="H76" s="116"/>
      <c r="I76" s="116"/>
      <c r="J76" s="118"/>
    </row>
    <row r="77" spans="1:10" s="106" customFormat="1" x14ac:dyDescent="0.2">
      <c r="A77" s="148"/>
      <c r="B77" s="149"/>
      <c r="C77" s="150">
        <v>0</v>
      </c>
      <c r="D77" s="151">
        <v>0</v>
      </c>
      <c r="E77" s="152">
        <f t="shared" si="2"/>
        <v>5416.1699999999946</v>
      </c>
      <c r="F77" s="116"/>
      <c r="G77" s="117"/>
      <c r="H77" s="116"/>
      <c r="I77" s="116"/>
      <c r="J77" s="118"/>
    </row>
    <row r="78" spans="1:10" s="106" customFormat="1" x14ac:dyDescent="0.2">
      <c r="A78" s="148"/>
      <c r="B78" s="149"/>
      <c r="C78" s="150">
        <v>0</v>
      </c>
      <c r="D78" s="151">
        <v>0</v>
      </c>
      <c r="E78" s="152">
        <f t="shared" si="2"/>
        <v>5416.1699999999946</v>
      </c>
      <c r="F78" s="116"/>
      <c r="G78" s="117"/>
      <c r="H78" s="116"/>
      <c r="I78" s="116"/>
      <c r="J78" s="118"/>
    </row>
    <row r="79" spans="1:10" s="106" customFormat="1" x14ac:dyDescent="0.2">
      <c r="A79" s="148"/>
      <c r="B79" s="149"/>
      <c r="C79" s="150">
        <v>0</v>
      </c>
      <c r="D79" s="151">
        <v>0</v>
      </c>
      <c r="E79" s="152">
        <f t="shared" si="2"/>
        <v>5416.1699999999946</v>
      </c>
      <c r="F79" s="116"/>
      <c r="G79" s="117"/>
      <c r="H79" s="116"/>
      <c r="I79" s="116"/>
      <c r="J79" s="118"/>
    </row>
    <row r="80" spans="1:10" s="106" customFormat="1" x14ac:dyDescent="0.2">
      <c r="A80" s="148"/>
      <c r="B80" s="149"/>
      <c r="C80" s="150">
        <v>0</v>
      </c>
      <c r="D80" s="151">
        <v>0</v>
      </c>
      <c r="E80" s="152">
        <f t="shared" si="2"/>
        <v>5416.1699999999946</v>
      </c>
      <c r="F80" s="116"/>
      <c r="G80" s="117"/>
      <c r="H80" s="116"/>
      <c r="I80" s="116"/>
      <c r="J80" s="118"/>
    </row>
    <row r="81" spans="1:10" s="106" customFormat="1" x14ac:dyDescent="0.2">
      <c r="A81" s="148"/>
      <c r="B81" s="149"/>
      <c r="C81" s="150">
        <v>0</v>
      </c>
      <c r="D81" s="151">
        <v>0</v>
      </c>
      <c r="E81" s="152">
        <f t="shared" si="2"/>
        <v>5416.1699999999946</v>
      </c>
      <c r="F81" s="116"/>
      <c r="G81" s="117"/>
      <c r="H81" s="116"/>
      <c r="I81" s="116"/>
      <c r="J81" s="118"/>
    </row>
    <row r="82" spans="1:10" s="106" customFormat="1" x14ac:dyDescent="0.2">
      <c r="A82" s="148"/>
      <c r="B82" s="149"/>
      <c r="C82" s="150">
        <v>0</v>
      </c>
      <c r="D82" s="151">
        <v>0</v>
      </c>
      <c r="E82" s="152">
        <f t="shared" si="2"/>
        <v>5416.1699999999946</v>
      </c>
      <c r="F82" s="116"/>
      <c r="G82" s="117"/>
      <c r="H82" s="116"/>
      <c r="I82" s="116"/>
      <c r="J82" s="118"/>
    </row>
    <row r="83" spans="1:10" s="106" customFormat="1" x14ac:dyDescent="0.2">
      <c r="A83" s="148"/>
      <c r="B83" s="149"/>
      <c r="C83" s="150">
        <v>0</v>
      </c>
      <c r="D83" s="151">
        <v>0</v>
      </c>
      <c r="E83" s="152">
        <f t="shared" si="2"/>
        <v>5416.1699999999946</v>
      </c>
      <c r="F83" s="116"/>
      <c r="G83" s="117"/>
      <c r="H83" s="116"/>
      <c r="I83" s="116"/>
      <c r="J83" s="118"/>
    </row>
    <row r="84" spans="1:10" s="106" customFormat="1" x14ac:dyDescent="0.2">
      <c r="A84" s="148"/>
      <c r="B84" s="149"/>
      <c r="C84" s="150">
        <v>0</v>
      </c>
      <c r="D84" s="151">
        <v>0</v>
      </c>
      <c r="E84" s="152">
        <f t="shared" si="2"/>
        <v>5416.1699999999946</v>
      </c>
      <c r="F84" s="116"/>
      <c r="G84" s="117"/>
      <c r="H84" s="116"/>
      <c r="I84" s="116"/>
      <c r="J84" s="118"/>
    </row>
    <row r="85" spans="1:10" s="106" customFormat="1" x14ac:dyDescent="0.2">
      <c r="A85" s="148"/>
      <c r="B85" s="149"/>
      <c r="C85" s="150">
        <v>0</v>
      </c>
      <c r="D85" s="151">
        <v>0</v>
      </c>
      <c r="E85" s="152">
        <f t="shared" si="2"/>
        <v>5416.1699999999946</v>
      </c>
      <c r="F85" s="116"/>
      <c r="G85" s="117"/>
      <c r="H85" s="116"/>
      <c r="I85" s="116"/>
      <c r="J85" s="118"/>
    </row>
    <row r="86" spans="1:10" s="106" customFormat="1" x14ac:dyDescent="0.2">
      <c r="A86" s="148"/>
      <c r="B86" s="149"/>
      <c r="C86" s="150">
        <v>0</v>
      </c>
      <c r="D86" s="151">
        <v>0</v>
      </c>
      <c r="E86" s="152">
        <f t="shared" si="2"/>
        <v>5416.1699999999946</v>
      </c>
      <c r="F86" s="116"/>
      <c r="G86" s="117"/>
      <c r="H86" s="116"/>
      <c r="I86" s="116"/>
      <c r="J86" s="118"/>
    </row>
    <row r="87" spans="1:10" s="106" customFormat="1" x14ac:dyDescent="0.2">
      <c r="A87" s="148"/>
      <c r="B87" s="149"/>
      <c r="C87" s="150">
        <v>0</v>
      </c>
      <c r="D87" s="151">
        <v>0</v>
      </c>
      <c r="E87" s="152">
        <f t="shared" si="2"/>
        <v>5416.1699999999946</v>
      </c>
      <c r="F87" s="116"/>
      <c r="G87" s="117"/>
      <c r="H87" s="116"/>
      <c r="I87" s="116"/>
      <c r="J87" s="118"/>
    </row>
    <row r="88" spans="1:10" s="106" customFormat="1" x14ac:dyDescent="0.2">
      <c r="A88" s="148"/>
      <c r="B88" s="149"/>
      <c r="C88" s="150">
        <v>0</v>
      </c>
      <c r="D88" s="151">
        <v>0</v>
      </c>
      <c r="E88" s="152">
        <f t="shared" si="2"/>
        <v>5416.1699999999946</v>
      </c>
      <c r="F88" s="116"/>
      <c r="G88" s="117"/>
      <c r="H88" s="116"/>
      <c r="I88" s="116"/>
      <c r="J88" s="118"/>
    </row>
    <row r="89" spans="1:10" s="106" customFormat="1" x14ac:dyDescent="0.2">
      <c r="A89" s="148"/>
      <c r="B89" s="149"/>
      <c r="C89" s="150">
        <v>0</v>
      </c>
      <c r="D89" s="151">
        <v>0</v>
      </c>
      <c r="E89" s="152">
        <f t="shared" si="2"/>
        <v>5416.1699999999946</v>
      </c>
      <c r="F89" s="116"/>
      <c r="G89" s="117"/>
      <c r="H89" s="116"/>
      <c r="I89" s="116"/>
      <c r="J89" s="118"/>
    </row>
    <row r="90" spans="1:10" s="106" customFormat="1" x14ac:dyDescent="0.2">
      <c r="A90" s="148"/>
      <c r="B90" s="149"/>
      <c r="C90" s="150">
        <v>0</v>
      </c>
      <c r="D90" s="151">
        <v>0</v>
      </c>
      <c r="E90" s="152">
        <f t="shared" si="2"/>
        <v>5416.1699999999946</v>
      </c>
      <c r="F90" s="116"/>
      <c r="G90" s="117"/>
      <c r="H90" s="116"/>
      <c r="I90" s="116"/>
      <c r="J90" s="118"/>
    </row>
    <row r="91" spans="1:10" s="106" customFormat="1" x14ac:dyDescent="0.2">
      <c r="A91" s="148"/>
      <c r="B91" s="149"/>
      <c r="C91" s="150">
        <v>0</v>
      </c>
      <c r="D91" s="151">
        <v>0</v>
      </c>
      <c r="E91" s="152">
        <f t="shared" si="2"/>
        <v>5416.1699999999946</v>
      </c>
      <c r="F91" s="116"/>
      <c r="G91" s="117"/>
      <c r="H91" s="116"/>
      <c r="I91" s="116"/>
      <c r="J91" s="118"/>
    </row>
    <row r="92" spans="1:10" s="106" customFormat="1" x14ac:dyDescent="0.2">
      <c r="A92" s="148"/>
      <c r="B92" s="149"/>
      <c r="C92" s="150">
        <v>0</v>
      </c>
      <c r="D92" s="151">
        <v>0</v>
      </c>
      <c r="E92" s="152">
        <f t="shared" si="2"/>
        <v>5416.1699999999946</v>
      </c>
      <c r="F92" s="116"/>
      <c r="G92" s="117"/>
      <c r="H92" s="116"/>
      <c r="I92" s="116"/>
      <c r="J92" s="118"/>
    </row>
    <row r="93" spans="1:10" s="106" customFormat="1" x14ac:dyDescent="0.2">
      <c r="A93" s="148"/>
      <c r="B93" s="149"/>
      <c r="C93" s="150">
        <v>0</v>
      </c>
      <c r="D93" s="151">
        <v>0</v>
      </c>
      <c r="E93" s="152">
        <f t="shared" si="2"/>
        <v>5416.1699999999946</v>
      </c>
      <c r="F93" s="116"/>
      <c r="G93" s="117"/>
      <c r="H93" s="116"/>
      <c r="I93" s="116"/>
      <c r="J93" s="118"/>
    </row>
    <row r="94" spans="1:10" s="106" customFormat="1" x14ac:dyDescent="0.2">
      <c r="A94" s="148"/>
      <c r="B94" s="149"/>
      <c r="C94" s="150">
        <v>0</v>
      </c>
      <c r="D94" s="151">
        <v>0</v>
      </c>
      <c r="E94" s="152">
        <f t="shared" si="2"/>
        <v>5416.1699999999946</v>
      </c>
      <c r="F94" s="116"/>
      <c r="G94" s="117"/>
      <c r="H94" s="116"/>
      <c r="I94" s="116"/>
      <c r="J94" s="118"/>
    </row>
    <row r="95" spans="1:10" s="106" customFormat="1" x14ac:dyDescent="0.2">
      <c r="A95" s="148"/>
      <c r="B95" s="149"/>
      <c r="C95" s="150">
        <v>0</v>
      </c>
      <c r="D95" s="151">
        <v>0</v>
      </c>
      <c r="E95" s="152">
        <f t="shared" si="2"/>
        <v>5416.1699999999946</v>
      </c>
      <c r="F95" s="116"/>
      <c r="G95" s="117"/>
      <c r="H95" s="116"/>
      <c r="I95" s="116"/>
      <c r="J95" s="118"/>
    </row>
    <row r="96" spans="1:10" s="106" customFormat="1" x14ac:dyDescent="0.2">
      <c r="A96" s="148"/>
      <c r="B96" s="149"/>
      <c r="C96" s="150">
        <v>0</v>
      </c>
      <c r="D96" s="151">
        <v>0</v>
      </c>
      <c r="E96" s="152">
        <f t="shared" si="2"/>
        <v>5416.1699999999946</v>
      </c>
      <c r="F96" s="116"/>
      <c r="G96" s="117"/>
      <c r="H96" s="116"/>
      <c r="I96" s="116"/>
      <c r="J96" s="118"/>
    </row>
    <row r="97" spans="1:10" s="106" customFormat="1" x14ac:dyDescent="0.2">
      <c r="A97" s="148"/>
      <c r="B97" s="149"/>
      <c r="C97" s="150">
        <v>0</v>
      </c>
      <c r="D97" s="151">
        <v>0</v>
      </c>
      <c r="E97" s="152">
        <f t="shared" si="2"/>
        <v>5416.1699999999946</v>
      </c>
      <c r="F97" s="116"/>
      <c r="G97" s="117"/>
      <c r="H97" s="116"/>
      <c r="I97" s="116"/>
      <c r="J97" s="118"/>
    </row>
    <row r="98" spans="1:10" s="106" customFormat="1" x14ac:dyDescent="0.2">
      <c r="A98" s="148"/>
      <c r="B98" s="149"/>
      <c r="C98" s="150">
        <v>0</v>
      </c>
      <c r="D98" s="151">
        <v>0</v>
      </c>
      <c r="E98" s="152">
        <f t="shared" si="2"/>
        <v>5416.1699999999946</v>
      </c>
      <c r="F98" s="116"/>
      <c r="G98" s="117"/>
      <c r="H98" s="116"/>
      <c r="I98" s="116"/>
      <c r="J98" s="118"/>
    </row>
    <row r="99" spans="1:10" s="106" customFormat="1" x14ac:dyDescent="0.2">
      <c r="A99" s="148"/>
      <c r="B99" s="149"/>
      <c r="C99" s="150">
        <v>0</v>
      </c>
      <c r="D99" s="151">
        <v>0</v>
      </c>
      <c r="E99" s="152">
        <f t="shared" si="2"/>
        <v>5416.1699999999946</v>
      </c>
      <c r="F99" s="116"/>
      <c r="G99" s="117"/>
      <c r="H99" s="116"/>
      <c r="I99" s="116"/>
      <c r="J99" s="118"/>
    </row>
    <row r="100" spans="1:10" s="106" customFormat="1" x14ac:dyDescent="0.2">
      <c r="A100" s="148"/>
      <c r="B100" s="149"/>
      <c r="C100" s="150">
        <v>0</v>
      </c>
      <c r="D100" s="151">
        <v>0</v>
      </c>
      <c r="E100" s="152">
        <f t="shared" si="2"/>
        <v>5416.1699999999946</v>
      </c>
      <c r="F100" s="116"/>
      <c r="G100" s="117"/>
      <c r="H100" s="116"/>
      <c r="I100" s="116"/>
      <c r="J100" s="118"/>
    </row>
    <row r="101" spans="1:10" s="106" customFormat="1" x14ac:dyDescent="0.2">
      <c r="A101" s="148"/>
      <c r="B101" s="149"/>
      <c r="C101" s="150">
        <v>0</v>
      </c>
      <c r="D101" s="151">
        <v>0</v>
      </c>
      <c r="E101" s="152">
        <f t="shared" si="2"/>
        <v>5416.1699999999946</v>
      </c>
      <c r="F101" s="116"/>
      <c r="G101" s="117"/>
      <c r="H101" s="116"/>
      <c r="I101" s="116"/>
      <c r="J101" s="118"/>
    </row>
    <row r="102" spans="1:10" s="106" customFormat="1" x14ac:dyDescent="0.2">
      <c r="A102" s="111"/>
      <c r="B102" s="112"/>
      <c r="C102" s="150">
        <v>0</v>
      </c>
      <c r="D102" s="151">
        <v>0</v>
      </c>
      <c r="E102" s="115">
        <f t="shared" si="2"/>
        <v>5416.1699999999946</v>
      </c>
      <c r="F102" s="116"/>
      <c r="G102" s="117"/>
      <c r="H102" s="116"/>
      <c r="I102" s="116"/>
      <c r="J102" s="118"/>
    </row>
    <row r="103" spans="1:10" s="106" customFormat="1" x14ac:dyDescent="0.2">
      <c r="A103" s="111"/>
      <c r="B103" s="112"/>
      <c r="C103" s="150">
        <v>0</v>
      </c>
      <c r="D103" s="151">
        <v>0</v>
      </c>
      <c r="E103" s="115">
        <f t="shared" si="2"/>
        <v>5416.1699999999946</v>
      </c>
      <c r="F103" s="116"/>
      <c r="G103" s="117"/>
      <c r="H103" s="116"/>
      <c r="I103" s="116"/>
      <c r="J103" s="118"/>
    </row>
    <row r="104" spans="1:10" s="106" customFormat="1" x14ac:dyDescent="0.2">
      <c r="A104" s="111"/>
      <c r="B104" s="112"/>
      <c r="C104" s="150">
        <v>0</v>
      </c>
      <c r="D104" s="151">
        <v>0</v>
      </c>
      <c r="E104" s="115">
        <f t="shared" si="2"/>
        <v>5416.1699999999946</v>
      </c>
      <c r="F104" s="116"/>
      <c r="G104" s="117"/>
      <c r="H104" s="116"/>
      <c r="I104" s="116"/>
      <c r="J104" s="118"/>
    </row>
    <row r="105" spans="1:10" s="106" customFormat="1" x14ac:dyDescent="0.2">
      <c r="A105" s="111"/>
      <c r="B105" s="112"/>
      <c r="C105" s="150">
        <v>0</v>
      </c>
      <c r="D105" s="151">
        <v>0</v>
      </c>
      <c r="E105" s="115">
        <f t="shared" si="2"/>
        <v>5416.1699999999946</v>
      </c>
      <c r="F105" s="116"/>
      <c r="G105" s="117"/>
      <c r="H105" s="116"/>
      <c r="I105" s="116"/>
      <c r="J105" s="118"/>
    </row>
    <row r="106" spans="1:10" s="106" customFormat="1" x14ac:dyDescent="0.2">
      <c r="A106" s="111"/>
      <c r="B106" s="112"/>
      <c r="C106" s="150">
        <v>0</v>
      </c>
      <c r="D106" s="151">
        <v>0</v>
      </c>
      <c r="E106" s="115">
        <f t="shared" si="2"/>
        <v>5416.1699999999946</v>
      </c>
      <c r="F106" s="116"/>
      <c r="G106" s="117"/>
      <c r="H106" s="116"/>
      <c r="I106" s="116"/>
      <c r="J106" s="118"/>
    </row>
    <row r="107" spans="1:10" s="106" customFormat="1" x14ac:dyDescent="0.2">
      <c r="A107" s="111"/>
      <c r="B107" s="112"/>
      <c r="C107" s="150">
        <v>0</v>
      </c>
      <c r="D107" s="151">
        <v>0</v>
      </c>
      <c r="E107" s="115">
        <f t="shared" si="2"/>
        <v>5416.1699999999946</v>
      </c>
      <c r="F107" s="116"/>
      <c r="G107" s="117"/>
      <c r="H107" s="116"/>
      <c r="I107" s="116"/>
      <c r="J107" s="118"/>
    </row>
    <row r="108" spans="1:10" s="106" customFormat="1" x14ac:dyDescent="0.2">
      <c r="A108" s="111"/>
      <c r="B108" s="112"/>
      <c r="C108" s="150">
        <v>0</v>
      </c>
      <c r="D108" s="151">
        <v>0</v>
      </c>
      <c r="E108" s="115">
        <f t="shared" si="2"/>
        <v>5416.1699999999946</v>
      </c>
      <c r="F108" s="116"/>
      <c r="G108" s="117"/>
      <c r="H108" s="116"/>
      <c r="I108" s="116"/>
      <c r="J108" s="118"/>
    </row>
    <row r="109" spans="1:10" s="106" customFormat="1" x14ac:dyDescent="0.2">
      <c r="A109" s="111"/>
      <c r="B109" s="112"/>
      <c r="C109" s="150">
        <v>0</v>
      </c>
      <c r="D109" s="151">
        <v>0</v>
      </c>
      <c r="E109" s="115">
        <f t="shared" si="2"/>
        <v>5416.1699999999946</v>
      </c>
      <c r="F109" s="116"/>
      <c r="G109" s="117"/>
      <c r="H109" s="116"/>
      <c r="I109" s="116"/>
      <c r="J109" s="118"/>
    </row>
    <row r="110" spans="1:10" s="106" customFormat="1" x14ac:dyDescent="0.2">
      <c r="A110" s="111"/>
      <c r="B110" s="112"/>
      <c r="C110" s="150">
        <v>0</v>
      </c>
      <c r="D110" s="151">
        <v>0</v>
      </c>
      <c r="E110" s="115">
        <f t="shared" si="2"/>
        <v>5416.1699999999946</v>
      </c>
      <c r="F110" s="116"/>
      <c r="G110" s="117"/>
      <c r="H110" s="116"/>
      <c r="I110" s="116"/>
      <c r="J110" s="118"/>
    </row>
    <row r="111" spans="1:10" s="106" customFormat="1" x14ac:dyDescent="0.2">
      <c r="A111" s="111"/>
      <c r="B111" s="112"/>
      <c r="C111" s="150">
        <v>0</v>
      </c>
      <c r="D111" s="151">
        <v>0</v>
      </c>
      <c r="E111" s="115">
        <f t="shared" si="2"/>
        <v>5416.1699999999946</v>
      </c>
      <c r="F111" s="116"/>
      <c r="G111" s="117"/>
      <c r="H111" s="116"/>
      <c r="I111" s="116"/>
      <c r="J111" s="118"/>
    </row>
    <row r="112" spans="1:10" s="106" customFormat="1" x14ac:dyDescent="0.2">
      <c r="A112" s="111"/>
      <c r="B112" s="112"/>
      <c r="C112" s="150">
        <v>0</v>
      </c>
      <c r="D112" s="151">
        <v>0</v>
      </c>
      <c r="E112" s="115">
        <f t="shared" si="2"/>
        <v>5416.1699999999946</v>
      </c>
      <c r="F112" s="116"/>
      <c r="G112" s="117"/>
      <c r="H112" s="116"/>
      <c r="I112" s="116"/>
      <c r="J112" s="118"/>
    </row>
    <row r="113" spans="1:10" s="106" customFormat="1" x14ac:dyDescent="0.2">
      <c r="A113" s="111"/>
      <c r="B113" s="112"/>
      <c r="C113" s="150">
        <v>0</v>
      </c>
      <c r="D113" s="151">
        <v>0</v>
      </c>
      <c r="E113" s="115">
        <f t="shared" si="2"/>
        <v>5416.1699999999946</v>
      </c>
      <c r="F113" s="116"/>
      <c r="G113" s="117"/>
      <c r="H113" s="116"/>
      <c r="I113" s="116"/>
      <c r="J113" s="118"/>
    </row>
    <row r="114" spans="1:10" s="106" customFormat="1" x14ac:dyDescent="0.2">
      <c r="A114" s="111"/>
      <c r="B114" s="112"/>
      <c r="C114" s="150">
        <v>0</v>
      </c>
      <c r="D114" s="151">
        <v>0</v>
      </c>
      <c r="E114" s="115">
        <f t="shared" si="2"/>
        <v>5416.1699999999946</v>
      </c>
      <c r="F114" s="116"/>
      <c r="G114" s="117"/>
      <c r="H114" s="116"/>
      <c r="I114" s="116"/>
      <c r="J114" s="118"/>
    </row>
    <row r="115" spans="1:10" s="106" customFormat="1" x14ac:dyDescent="0.2">
      <c r="A115" s="111"/>
      <c r="B115" s="112"/>
      <c r="C115" s="150">
        <v>0</v>
      </c>
      <c r="D115" s="151">
        <v>0</v>
      </c>
      <c r="E115" s="115">
        <f t="shared" si="2"/>
        <v>5416.1699999999946</v>
      </c>
      <c r="F115" s="116"/>
      <c r="G115" s="117"/>
      <c r="H115" s="116"/>
      <c r="I115" s="116"/>
      <c r="J115" s="118"/>
    </row>
    <row r="116" spans="1:10" s="106" customFormat="1" x14ac:dyDescent="0.2">
      <c r="A116" s="111"/>
      <c r="B116" s="112"/>
      <c r="C116" s="150">
        <v>0</v>
      </c>
      <c r="D116" s="151">
        <v>0</v>
      </c>
      <c r="E116" s="115">
        <f t="shared" si="2"/>
        <v>5416.1699999999946</v>
      </c>
      <c r="F116" s="116"/>
      <c r="G116" s="117"/>
      <c r="H116" s="116"/>
      <c r="I116" s="116"/>
      <c r="J116" s="118"/>
    </row>
    <row r="117" spans="1:10" s="106" customFormat="1" x14ac:dyDescent="0.2">
      <c r="A117" s="111"/>
      <c r="B117" s="112"/>
      <c r="C117" s="150">
        <v>0</v>
      </c>
      <c r="D117" s="151">
        <v>0</v>
      </c>
      <c r="E117" s="115">
        <f t="shared" si="2"/>
        <v>5416.1699999999946</v>
      </c>
      <c r="F117" s="116"/>
      <c r="G117" s="117"/>
      <c r="H117" s="116"/>
      <c r="I117" s="116"/>
      <c r="J117" s="118"/>
    </row>
    <row r="118" spans="1:10" s="106" customFormat="1" x14ac:dyDescent="0.2">
      <c r="A118" s="111"/>
      <c r="B118" s="112"/>
      <c r="C118" s="113">
        <v>0</v>
      </c>
      <c r="D118" s="151">
        <v>0</v>
      </c>
      <c r="E118" s="115">
        <f t="shared" si="2"/>
        <v>5416.1699999999946</v>
      </c>
      <c r="F118" s="116"/>
      <c r="G118" s="117"/>
      <c r="H118" s="116"/>
      <c r="I118" s="116"/>
      <c r="J118" s="118"/>
    </row>
    <row r="119" spans="1:10" s="106" customFormat="1" x14ac:dyDescent="0.2">
      <c r="A119" s="111"/>
      <c r="B119" s="112"/>
      <c r="C119" s="113">
        <v>0</v>
      </c>
      <c r="D119" s="151">
        <v>0</v>
      </c>
      <c r="E119" s="115">
        <f t="shared" si="2"/>
        <v>5416.1699999999946</v>
      </c>
      <c r="F119" s="116"/>
      <c r="G119" s="117"/>
      <c r="H119" s="116"/>
      <c r="I119" s="116"/>
      <c r="J119" s="118"/>
    </row>
    <row r="120" spans="1:10" s="106" customFormat="1" x14ac:dyDescent="0.2">
      <c r="A120" s="111"/>
      <c r="B120" s="112"/>
      <c r="C120" s="113">
        <v>0</v>
      </c>
      <c r="D120" s="151">
        <v>0</v>
      </c>
      <c r="E120" s="115">
        <f t="shared" si="2"/>
        <v>5416.1699999999946</v>
      </c>
      <c r="F120" s="116"/>
      <c r="G120" s="117"/>
      <c r="H120" s="116"/>
      <c r="I120" s="116"/>
      <c r="J120" s="118"/>
    </row>
    <row r="121" spans="1:10" s="106" customFormat="1" x14ac:dyDescent="0.2">
      <c r="A121" s="111"/>
      <c r="B121" s="112"/>
      <c r="C121" s="113">
        <v>0</v>
      </c>
      <c r="D121" s="151">
        <v>0</v>
      </c>
      <c r="E121" s="115">
        <f t="shared" si="2"/>
        <v>5416.1699999999946</v>
      </c>
      <c r="F121" s="116"/>
      <c r="G121" s="117"/>
      <c r="H121" s="116"/>
      <c r="I121" s="116"/>
      <c r="J121" s="118"/>
    </row>
    <row r="122" spans="1:10" s="106" customFormat="1" x14ac:dyDescent="0.2">
      <c r="A122" s="111"/>
      <c r="B122" s="112"/>
      <c r="C122" s="113">
        <v>0</v>
      </c>
      <c r="D122" s="151">
        <v>0</v>
      </c>
      <c r="E122" s="115">
        <f t="shared" si="2"/>
        <v>5416.1699999999946</v>
      </c>
      <c r="F122" s="116"/>
      <c r="G122" s="117"/>
      <c r="H122" s="116"/>
      <c r="I122" s="116"/>
      <c r="J122" s="118"/>
    </row>
    <row r="123" spans="1:10" s="106" customFormat="1" x14ac:dyDescent="0.2">
      <c r="A123" s="111"/>
      <c r="B123" s="112"/>
      <c r="C123" s="113">
        <v>0</v>
      </c>
      <c r="D123" s="151">
        <v>0</v>
      </c>
      <c r="E123" s="115">
        <f t="shared" si="2"/>
        <v>5416.1699999999946</v>
      </c>
      <c r="F123" s="116"/>
      <c r="G123" s="117"/>
      <c r="H123" s="116"/>
      <c r="I123" s="116"/>
      <c r="J123" s="118"/>
    </row>
    <row r="124" spans="1:10" s="106" customFormat="1" x14ac:dyDescent="0.2">
      <c r="A124" s="111"/>
      <c r="B124" s="112"/>
      <c r="C124" s="113">
        <v>0</v>
      </c>
      <c r="D124" s="151">
        <v>0</v>
      </c>
      <c r="E124" s="115">
        <f t="shared" si="2"/>
        <v>5416.1699999999946</v>
      </c>
      <c r="F124" s="116"/>
      <c r="G124" s="117"/>
      <c r="H124" s="116"/>
      <c r="I124" s="116"/>
      <c r="J124" s="118"/>
    </row>
    <row r="125" spans="1:10" s="106" customFormat="1" x14ac:dyDescent="0.2">
      <c r="A125" s="111"/>
      <c r="B125" s="112"/>
      <c r="C125" s="113">
        <v>0</v>
      </c>
      <c r="D125" s="151">
        <v>0</v>
      </c>
      <c r="E125" s="115">
        <f t="shared" si="2"/>
        <v>5416.1699999999946</v>
      </c>
      <c r="F125" s="116"/>
      <c r="G125" s="117"/>
      <c r="H125" s="116"/>
      <c r="I125" s="116"/>
      <c r="J125" s="118"/>
    </row>
    <row r="126" spans="1:10" s="106" customFormat="1" x14ac:dyDescent="0.2">
      <c r="A126" s="111"/>
      <c r="B126" s="112"/>
      <c r="C126" s="113">
        <v>0</v>
      </c>
      <c r="D126" s="151">
        <v>0</v>
      </c>
      <c r="E126" s="115">
        <f t="shared" si="2"/>
        <v>5416.1699999999946</v>
      </c>
      <c r="F126" s="116"/>
      <c r="G126" s="117"/>
      <c r="H126" s="116"/>
      <c r="I126" s="116"/>
      <c r="J126" s="118"/>
    </row>
    <row r="127" spans="1:10" s="106" customFormat="1" x14ac:dyDescent="0.2">
      <c r="A127" s="111"/>
      <c r="B127" s="112"/>
      <c r="C127" s="113">
        <v>0</v>
      </c>
      <c r="D127" s="151">
        <v>0</v>
      </c>
      <c r="E127" s="115">
        <f t="shared" si="2"/>
        <v>5416.1699999999946</v>
      </c>
      <c r="F127" s="116"/>
      <c r="G127" s="117"/>
      <c r="H127" s="116"/>
      <c r="I127" s="116"/>
      <c r="J127" s="118"/>
    </row>
    <row r="128" spans="1:10" s="106" customFormat="1" x14ac:dyDescent="0.2">
      <c r="A128" s="111"/>
      <c r="B128" s="112"/>
      <c r="C128" s="113">
        <v>0</v>
      </c>
      <c r="D128" s="151">
        <v>0</v>
      </c>
      <c r="E128" s="115">
        <f t="shared" si="2"/>
        <v>5416.1699999999946</v>
      </c>
      <c r="F128" s="116"/>
      <c r="G128" s="117"/>
      <c r="H128" s="116"/>
      <c r="I128" s="116"/>
      <c r="J128" s="118"/>
    </row>
    <row r="129" spans="1:10" s="106" customFormat="1" x14ac:dyDescent="0.2">
      <c r="A129" s="111"/>
      <c r="B129" s="112"/>
      <c r="C129" s="113">
        <v>0</v>
      </c>
      <c r="D129" s="151">
        <v>0</v>
      </c>
      <c r="E129" s="115">
        <f t="shared" si="2"/>
        <v>5416.1699999999946</v>
      </c>
      <c r="F129" s="116"/>
      <c r="G129" s="117"/>
      <c r="H129" s="116"/>
      <c r="I129" s="116"/>
      <c r="J129" s="118"/>
    </row>
    <row r="130" spans="1:10" s="106" customFormat="1" x14ac:dyDescent="0.2">
      <c r="A130" s="111"/>
      <c r="B130" s="112"/>
      <c r="C130" s="113">
        <v>0</v>
      </c>
      <c r="D130" s="151">
        <v>0</v>
      </c>
      <c r="E130" s="115">
        <f t="shared" si="2"/>
        <v>5416.1699999999946</v>
      </c>
      <c r="F130" s="116"/>
      <c r="G130" s="117"/>
      <c r="H130" s="116"/>
      <c r="I130" s="116"/>
      <c r="J130" s="118"/>
    </row>
    <row r="131" spans="1:10" s="106" customFormat="1" x14ac:dyDescent="0.2">
      <c r="A131" s="111"/>
      <c r="B131" s="112"/>
      <c r="C131" s="113">
        <v>0</v>
      </c>
      <c r="D131" s="151">
        <v>0</v>
      </c>
      <c r="E131" s="115">
        <f t="shared" si="2"/>
        <v>5416.1699999999946</v>
      </c>
      <c r="F131" s="116"/>
      <c r="G131" s="117"/>
      <c r="H131" s="116"/>
      <c r="I131" s="116"/>
      <c r="J131" s="118"/>
    </row>
    <row r="132" spans="1:10" s="106" customFormat="1" x14ac:dyDescent="0.2">
      <c r="A132" s="111"/>
      <c r="B132" s="112"/>
      <c r="C132" s="113">
        <v>0</v>
      </c>
      <c r="D132" s="151">
        <v>0</v>
      </c>
      <c r="E132" s="115">
        <f t="shared" si="2"/>
        <v>5416.1699999999946</v>
      </c>
      <c r="F132" s="116"/>
      <c r="G132" s="117"/>
      <c r="H132" s="116"/>
      <c r="I132" s="116"/>
      <c r="J132" s="118"/>
    </row>
    <row r="133" spans="1:10" s="106" customFormat="1" x14ac:dyDescent="0.2">
      <c r="A133" s="111"/>
      <c r="B133" s="112"/>
      <c r="C133" s="113">
        <v>0</v>
      </c>
      <c r="D133" s="151">
        <v>0</v>
      </c>
      <c r="E133" s="115">
        <f t="shared" si="2"/>
        <v>5416.1699999999946</v>
      </c>
      <c r="F133" s="116"/>
      <c r="G133" s="117"/>
      <c r="H133" s="116"/>
      <c r="I133" s="116"/>
      <c r="J133" s="118"/>
    </row>
    <row r="134" spans="1:10" s="106" customFormat="1" x14ac:dyDescent="0.2">
      <c r="A134" s="111"/>
      <c r="B134" s="112"/>
      <c r="C134" s="113">
        <v>0</v>
      </c>
      <c r="D134" s="151">
        <v>0</v>
      </c>
      <c r="E134" s="115">
        <f t="shared" si="2"/>
        <v>5416.1699999999946</v>
      </c>
      <c r="F134" s="116"/>
      <c r="G134" s="117"/>
      <c r="H134" s="116"/>
      <c r="I134" s="116"/>
      <c r="J134" s="118"/>
    </row>
    <row r="135" spans="1:10" s="106" customFormat="1" x14ac:dyDescent="0.2">
      <c r="A135" s="111"/>
      <c r="B135" s="112"/>
      <c r="C135" s="113">
        <v>0</v>
      </c>
      <c r="D135" s="151">
        <v>0</v>
      </c>
      <c r="E135" s="115">
        <f t="shared" ref="E135:E198" si="3">D135-C135+E134</f>
        <v>5416.1699999999946</v>
      </c>
      <c r="F135" s="116"/>
      <c r="G135" s="117"/>
      <c r="H135" s="116"/>
      <c r="I135" s="116"/>
      <c r="J135" s="118"/>
    </row>
    <row r="136" spans="1:10" s="106" customFormat="1" x14ac:dyDescent="0.2">
      <c r="A136" s="111"/>
      <c r="B136" s="112"/>
      <c r="C136" s="113">
        <v>0</v>
      </c>
      <c r="D136" s="151">
        <v>0</v>
      </c>
      <c r="E136" s="115">
        <f t="shared" si="3"/>
        <v>5416.1699999999946</v>
      </c>
      <c r="F136" s="116"/>
      <c r="G136" s="117"/>
      <c r="H136" s="116"/>
      <c r="I136" s="116"/>
      <c r="J136" s="118"/>
    </row>
    <row r="137" spans="1:10" s="106" customFormat="1" x14ac:dyDescent="0.2">
      <c r="A137" s="111"/>
      <c r="B137" s="112"/>
      <c r="C137" s="113">
        <v>0</v>
      </c>
      <c r="D137" s="151">
        <v>0</v>
      </c>
      <c r="E137" s="115">
        <f t="shared" si="3"/>
        <v>5416.1699999999946</v>
      </c>
      <c r="F137" s="116"/>
      <c r="G137" s="117"/>
      <c r="H137" s="116"/>
      <c r="I137" s="116"/>
      <c r="J137" s="118"/>
    </row>
    <row r="138" spans="1:10" s="106" customFormat="1" x14ac:dyDescent="0.2">
      <c r="A138" s="111"/>
      <c r="B138" s="112"/>
      <c r="C138" s="113">
        <v>0</v>
      </c>
      <c r="D138" s="151">
        <v>0</v>
      </c>
      <c r="E138" s="115">
        <f t="shared" si="3"/>
        <v>5416.1699999999946</v>
      </c>
      <c r="F138" s="116"/>
      <c r="G138" s="117"/>
      <c r="H138" s="116"/>
      <c r="I138" s="116"/>
      <c r="J138" s="118"/>
    </row>
    <row r="139" spans="1:10" s="106" customFormat="1" x14ac:dyDescent="0.2">
      <c r="A139" s="111"/>
      <c r="B139" s="112"/>
      <c r="C139" s="113">
        <v>0</v>
      </c>
      <c r="D139" s="151">
        <v>0</v>
      </c>
      <c r="E139" s="115">
        <f t="shared" si="3"/>
        <v>5416.1699999999946</v>
      </c>
      <c r="F139" s="116"/>
      <c r="G139" s="117"/>
      <c r="H139" s="116"/>
      <c r="I139" s="116"/>
      <c r="J139" s="118"/>
    </row>
    <row r="140" spans="1:10" s="106" customFormat="1" x14ac:dyDescent="0.2">
      <c r="A140" s="111"/>
      <c r="B140" s="112"/>
      <c r="C140" s="113">
        <v>0</v>
      </c>
      <c r="D140" s="151">
        <v>0</v>
      </c>
      <c r="E140" s="115">
        <f t="shared" si="3"/>
        <v>5416.1699999999946</v>
      </c>
      <c r="F140" s="116"/>
      <c r="G140" s="117"/>
      <c r="H140" s="116"/>
      <c r="I140" s="116"/>
      <c r="J140" s="118"/>
    </row>
    <row r="141" spans="1:10" s="106" customFormat="1" x14ac:dyDescent="0.2">
      <c r="A141" s="111"/>
      <c r="B141" s="112"/>
      <c r="C141" s="113">
        <v>0</v>
      </c>
      <c r="D141" s="151">
        <v>0</v>
      </c>
      <c r="E141" s="115">
        <f t="shared" si="3"/>
        <v>5416.1699999999946</v>
      </c>
      <c r="F141" s="116"/>
      <c r="G141" s="117"/>
      <c r="H141" s="116"/>
      <c r="I141" s="116"/>
      <c r="J141" s="118"/>
    </row>
    <row r="142" spans="1:10" s="106" customFormat="1" x14ac:dyDescent="0.2">
      <c r="A142" s="111"/>
      <c r="B142" s="112"/>
      <c r="C142" s="113">
        <v>0</v>
      </c>
      <c r="D142" s="151">
        <v>0</v>
      </c>
      <c r="E142" s="115">
        <f t="shared" si="3"/>
        <v>5416.1699999999946</v>
      </c>
      <c r="F142" s="116"/>
      <c r="G142" s="117"/>
      <c r="H142" s="116"/>
      <c r="I142" s="116"/>
      <c r="J142" s="118"/>
    </row>
    <row r="143" spans="1:10" s="106" customFormat="1" x14ac:dyDescent="0.2">
      <c r="A143" s="111"/>
      <c r="B143" s="112"/>
      <c r="C143" s="113">
        <v>0</v>
      </c>
      <c r="D143" s="151">
        <v>0</v>
      </c>
      <c r="E143" s="115">
        <f t="shared" si="3"/>
        <v>5416.1699999999946</v>
      </c>
      <c r="F143" s="116"/>
      <c r="G143" s="117"/>
      <c r="H143" s="116"/>
      <c r="I143" s="116"/>
      <c r="J143" s="118"/>
    </row>
    <row r="144" spans="1:10" s="106" customFormat="1" x14ac:dyDescent="0.2">
      <c r="A144" s="111"/>
      <c r="B144" s="112"/>
      <c r="C144" s="113">
        <v>0</v>
      </c>
      <c r="D144" s="151">
        <v>0</v>
      </c>
      <c r="E144" s="115">
        <f t="shared" si="3"/>
        <v>5416.1699999999946</v>
      </c>
      <c r="F144" s="116"/>
      <c r="G144" s="117"/>
      <c r="H144" s="116"/>
      <c r="I144" s="116"/>
      <c r="J144" s="118"/>
    </row>
    <row r="145" spans="1:10" s="106" customFormat="1" x14ac:dyDescent="0.2">
      <c r="A145" s="111"/>
      <c r="B145" s="112"/>
      <c r="C145" s="113">
        <v>0</v>
      </c>
      <c r="D145" s="151">
        <v>0</v>
      </c>
      <c r="E145" s="115">
        <f t="shared" si="3"/>
        <v>5416.1699999999946</v>
      </c>
      <c r="F145" s="116"/>
      <c r="G145" s="117"/>
      <c r="H145" s="116"/>
      <c r="I145" s="116"/>
      <c r="J145" s="118"/>
    </row>
    <row r="146" spans="1:10" s="106" customFormat="1" x14ac:dyDescent="0.2">
      <c r="A146" s="111"/>
      <c r="B146" s="112"/>
      <c r="C146" s="113">
        <v>0</v>
      </c>
      <c r="D146" s="151">
        <v>0</v>
      </c>
      <c r="E146" s="115">
        <f t="shared" si="3"/>
        <v>5416.1699999999946</v>
      </c>
      <c r="F146" s="116"/>
      <c r="G146" s="117"/>
      <c r="H146" s="116"/>
      <c r="I146" s="116"/>
      <c r="J146" s="118"/>
    </row>
    <row r="147" spans="1:10" s="106" customFormat="1" x14ac:dyDescent="0.2">
      <c r="A147" s="111"/>
      <c r="B147" s="112"/>
      <c r="C147" s="113">
        <v>0</v>
      </c>
      <c r="D147" s="151">
        <v>0</v>
      </c>
      <c r="E147" s="115">
        <f t="shared" si="3"/>
        <v>5416.1699999999946</v>
      </c>
      <c r="F147" s="116"/>
      <c r="G147" s="117"/>
      <c r="H147" s="116"/>
      <c r="I147" s="116"/>
      <c r="J147" s="118"/>
    </row>
    <row r="148" spans="1:10" s="106" customFormat="1" x14ac:dyDescent="0.2">
      <c r="A148" s="111"/>
      <c r="B148" s="112"/>
      <c r="C148" s="113">
        <v>0</v>
      </c>
      <c r="D148" s="151">
        <v>0</v>
      </c>
      <c r="E148" s="115">
        <f t="shared" si="3"/>
        <v>5416.1699999999946</v>
      </c>
      <c r="F148" s="116"/>
      <c r="G148" s="117"/>
      <c r="H148" s="116"/>
      <c r="I148" s="116"/>
      <c r="J148" s="118"/>
    </row>
    <row r="149" spans="1:10" s="106" customFormat="1" x14ac:dyDescent="0.2">
      <c r="A149" s="111"/>
      <c r="B149" s="112"/>
      <c r="C149" s="113">
        <v>0</v>
      </c>
      <c r="D149" s="151">
        <v>0</v>
      </c>
      <c r="E149" s="115">
        <f t="shared" si="3"/>
        <v>5416.1699999999946</v>
      </c>
      <c r="F149" s="116"/>
      <c r="G149" s="117"/>
      <c r="H149" s="116"/>
      <c r="I149" s="116"/>
      <c r="J149" s="118"/>
    </row>
    <row r="150" spans="1:10" s="106" customFormat="1" x14ac:dyDescent="0.2">
      <c r="A150" s="111"/>
      <c r="B150" s="112"/>
      <c r="C150" s="113">
        <v>0</v>
      </c>
      <c r="D150" s="151">
        <v>0</v>
      </c>
      <c r="E150" s="115">
        <f t="shared" si="3"/>
        <v>5416.1699999999946</v>
      </c>
      <c r="F150" s="116"/>
      <c r="G150" s="117"/>
      <c r="H150" s="116"/>
      <c r="I150" s="116"/>
      <c r="J150" s="118"/>
    </row>
    <row r="151" spans="1:10" s="106" customFormat="1" x14ac:dyDescent="0.2">
      <c r="A151" s="111"/>
      <c r="B151" s="112"/>
      <c r="C151" s="113">
        <v>0</v>
      </c>
      <c r="D151" s="151">
        <v>0</v>
      </c>
      <c r="E151" s="115">
        <f t="shared" si="3"/>
        <v>5416.1699999999946</v>
      </c>
      <c r="F151" s="116"/>
      <c r="G151" s="117"/>
      <c r="H151" s="116"/>
      <c r="I151" s="116"/>
      <c r="J151" s="118"/>
    </row>
    <row r="152" spans="1:10" s="106" customFormat="1" x14ac:dyDescent="0.2">
      <c r="A152" s="111"/>
      <c r="B152" s="112"/>
      <c r="C152" s="113">
        <v>0</v>
      </c>
      <c r="D152" s="151">
        <v>0</v>
      </c>
      <c r="E152" s="115">
        <f t="shared" si="3"/>
        <v>5416.1699999999946</v>
      </c>
      <c r="F152" s="116"/>
      <c r="G152" s="117"/>
      <c r="H152" s="116"/>
      <c r="I152" s="116"/>
      <c r="J152" s="118"/>
    </row>
    <row r="153" spans="1:10" s="106" customFormat="1" x14ac:dyDescent="0.2">
      <c r="A153" s="111"/>
      <c r="B153" s="112"/>
      <c r="C153" s="113">
        <v>0</v>
      </c>
      <c r="D153" s="151">
        <v>0</v>
      </c>
      <c r="E153" s="115">
        <f t="shared" si="3"/>
        <v>5416.1699999999946</v>
      </c>
      <c r="F153" s="116"/>
      <c r="G153" s="117"/>
      <c r="H153" s="116"/>
      <c r="I153" s="116"/>
      <c r="J153" s="118"/>
    </row>
    <row r="154" spans="1:10" s="106" customFormat="1" x14ac:dyDescent="0.2">
      <c r="A154" s="111"/>
      <c r="B154" s="112"/>
      <c r="C154" s="113">
        <v>0</v>
      </c>
      <c r="D154" s="151">
        <v>0</v>
      </c>
      <c r="E154" s="115">
        <f t="shared" si="3"/>
        <v>5416.1699999999946</v>
      </c>
      <c r="F154" s="116"/>
      <c r="G154" s="117"/>
      <c r="H154" s="116"/>
      <c r="I154" s="116"/>
      <c r="J154" s="118"/>
    </row>
    <row r="155" spans="1:10" s="106" customFormat="1" x14ac:dyDescent="0.2">
      <c r="A155" s="111"/>
      <c r="B155" s="112"/>
      <c r="C155" s="113">
        <v>0</v>
      </c>
      <c r="D155" s="151">
        <v>0</v>
      </c>
      <c r="E155" s="115">
        <f t="shared" si="3"/>
        <v>5416.1699999999946</v>
      </c>
      <c r="F155" s="116"/>
      <c r="G155" s="117"/>
      <c r="H155" s="116"/>
      <c r="I155" s="116"/>
      <c r="J155" s="118"/>
    </row>
    <row r="156" spans="1:10" s="106" customFormat="1" x14ac:dyDescent="0.2">
      <c r="A156" s="111"/>
      <c r="B156" s="112"/>
      <c r="C156" s="113">
        <v>0</v>
      </c>
      <c r="D156" s="151">
        <v>0</v>
      </c>
      <c r="E156" s="115">
        <f t="shared" si="3"/>
        <v>5416.1699999999946</v>
      </c>
      <c r="F156" s="116"/>
      <c r="G156" s="117"/>
      <c r="H156" s="116"/>
      <c r="I156" s="116"/>
      <c r="J156" s="118"/>
    </row>
    <row r="157" spans="1:10" s="106" customFormat="1" x14ac:dyDescent="0.2">
      <c r="A157" s="111"/>
      <c r="B157" s="112"/>
      <c r="C157" s="113">
        <v>0</v>
      </c>
      <c r="D157" s="151">
        <v>0</v>
      </c>
      <c r="E157" s="115">
        <f t="shared" si="3"/>
        <v>5416.1699999999946</v>
      </c>
      <c r="F157" s="116"/>
      <c r="G157" s="117"/>
      <c r="H157" s="116"/>
      <c r="I157" s="116"/>
      <c r="J157" s="118"/>
    </row>
    <row r="158" spans="1:10" s="106" customFormat="1" x14ac:dyDescent="0.2">
      <c r="A158" s="111"/>
      <c r="B158" s="112"/>
      <c r="C158" s="113">
        <v>0</v>
      </c>
      <c r="D158" s="151">
        <v>0</v>
      </c>
      <c r="E158" s="115">
        <f t="shared" si="3"/>
        <v>5416.1699999999946</v>
      </c>
      <c r="F158" s="116"/>
      <c r="G158" s="117"/>
      <c r="H158" s="116"/>
      <c r="I158" s="116"/>
      <c r="J158" s="118"/>
    </row>
    <row r="159" spans="1:10" s="106" customFormat="1" x14ac:dyDescent="0.2">
      <c r="A159" s="111"/>
      <c r="B159" s="112"/>
      <c r="C159" s="113">
        <v>0</v>
      </c>
      <c r="D159" s="151">
        <v>0</v>
      </c>
      <c r="E159" s="115">
        <f t="shared" si="3"/>
        <v>5416.1699999999946</v>
      </c>
      <c r="F159" s="116"/>
      <c r="G159" s="117"/>
      <c r="H159" s="116"/>
      <c r="I159" s="116"/>
      <c r="J159" s="118"/>
    </row>
    <row r="160" spans="1:10" s="106" customFormat="1" x14ac:dyDescent="0.2">
      <c r="A160" s="111"/>
      <c r="B160" s="112"/>
      <c r="C160" s="113">
        <v>0</v>
      </c>
      <c r="D160" s="151">
        <v>0</v>
      </c>
      <c r="E160" s="115">
        <f t="shared" si="3"/>
        <v>5416.1699999999946</v>
      </c>
      <c r="F160" s="116"/>
      <c r="G160" s="117"/>
      <c r="H160" s="116"/>
      <c r="I160" s="116"/>
      <c r="J160" s="118"/>
    </row>
    <row r="161" spans="1:10" s="106" customFormat="1" x14ac:dyDescent="0.2">
      <c r="A161" s="111"/>
      <c r="B161" s="112"/>
      <c r="C161" s="113">
        <v>0</v>
      </c>
      <c r="D161" s="151">
        <v>0</v>
      </c>
      <c r="E161" s="115">
        <f t="shared" si="3"/>
        <v>5416.1699999999946</v>
      </c>
      <c r="F161" s="116"/>
      <c r="G161" s="117"/>
      <c r="H161" s="116"/>
      <c r="I161" s="116"/>
      <c r="J161" s="118"/>
    </row>
    <row r="162" spans="1:10" s="106" customFormat="1" x14ac:dyDescent="0.2">
      <c r="A162" s="111"/>
      <c r="B162" s="112"/>
      <c r="C162" s="113">
        <v>0</v>
      </c>
      <c r="D162" s="151">
        <v>0</v>
      </c>
      <c r="E162" s="115">
        <f t="shared" si="3"/>
        <v>5416.1699999999946</v>
      </c>
      <c r="F162" s="116"/>
      <c r="G162" s="117"/>
      <c r="H162" s="116"/>
      <c r="I162" s="116"/>
      <c r="J162" s="118"/>
    </row>
    <row r="163" spans="1:10" s="106" customFormat="1" x14ac:dyDescent="0.2">
      <c r="A163" s="111"/>
      <c r="B163" s="112"/>
      <c r="C163" s="113">
        <v>0</v>
      </c>
      <c r="D163" s="151">
        <v>0</v>
      </c>
      <c r="E163" s="115">
        <f t="shared" si="3"/>
        <v>5416.1699999999946</v>
      </c>
      <c r="F163" s="116"/>
      <c r="G163" s="117"/>
      <c r="H163" s="116"/>
      <c r="I163" s="116"/>
      <c r="J163" s="118"/>
    </row>
    <row r="164" spans="1:10" s="106" customFormat="1" x14ac:dyDescent="0.2">
      <c r="A164" s="111"/>
      <c r="B164" s="112"/>
      <c r="C164" s="113">
        <v>0</v>
      </c>
      <c r="D164" s="151">
        <v>0</v>
      </c>
      <c r="E164" s="115">
        <f t="shared" si="3"/>
        <v>5416.1699999999946</v>
      </c>
      <c r="F164" s="116"/>
      <c r="G164" s="117"/>
      <c r="H164" s="116"/>
      <c r="I164" s="116"/>
      <c r="J164" s="118"/>
    </row>
    <row r="165" spans="1:10" s="106" customFormat="1" x14ac:dyDescent="0.2">
      <c r="A165" s="111"/>
      <c r="B165" s="112"/>
      <c r="C165" s="113">
        <v>0</v>
      </c>
      <c r="D165" s="151">
        <v>0</v>
      </c>
      <c r="E165" s="115">
        <f t="shared" si="3"/>
        <v>5416.1699999999946</v>
      </c>
      <c r="F165" s="116"/>
      <c r="G165" s="117"/>
      <c r="H165" s="116"/>
      <c r="I165" s="116"/>
      <c r="J165" s="118"/>
    </row>
    <row r="166" spans="1:10" s="106" customFormat="1" x14ac:dyDescent="0.2">
      <c r="A166" s="111"/>
      <c r="B166" s="112"/>
      <c r="C166" s="113">
        <v>0</v>
      </c>
      <c r="D166" s="151">
        <v>0</v>
      </c>
      <c r="E166" s="115">
        <f t="shared" si="3"/>
        <v>5416.1699999999946</v>
      </c>
      <c r="F166" s="116"/>
      <c r="G166" s="117"/>
      <c r="H166" s="116"/>
      <c r="I166" s="116"/>
      <c r="J166" s="118"/>
    </row>
    <row r="167" spans="1:10" s="106" customFormat="1" x14ac:dyDescent="0.2">
      <c r="A167" s="111"/>
      <c r="B167" s="112"/>
      <c r="C167" s="113">
        <v>0</v>
      </c>
      <c r="D167" s="151">
        <v>0</v>
      </c>
      <c r="E167" s="115">
        <f t="shared" si="3"/>
        <v>5416.1699999999946</v>
      </c>
      <c r="F167" s="116"/>
      <c r="G167" s="117"/>
      <c r="H167" s="116"/>
      <c r="I167" s="116"/>
      <c r="J167" s="118"/>
    </row>
    <row r="168" spans="1:10" s="106" customFormat="1" x14ac:dyDescent="0.2">
      <c r="A168" s="111"/>
      <c r="B168" s="112"/>
      <c r="C168" s="113">
        <v>0</v>
      </c>
      <c r="D168" s="151">
        <v>0</v>
      </c>
      <c r="E168" s="115">
        <f t="shared" si="3"/>
        <v>5416.1699999999946</v>
      </c>
      <c r="F168" s="116"/>
      <c r="G168" s="117"/>
      <c r="H168" s="116"/>
      <c r="I168" s="116"/>
      <c r="J168" s="118"/>
    </row>
    <row r="169" spans="1:10" s="106" customFormat="1" x14ac:dyDescent="0.2">
      <c r="A169" s="111"/>
      <c r="B169" s="112"/>
      <c r="C169" s="113">
        <v>0</v>
      </c>
      <c r="D169" s="151">
        <v>0</v>
      </c>
      <c r="E169" s="115">
        <f t="shared" si="3"/>
        <v>5416.1699999999946</v>
      </c>
      <c r="F169" s="116"/>
      <c r="G169" s="117"/>
      <c r="H169" s="116"/>
      <c r="I169" s="116"/>
      <c r="J169" s="118"/>
    </row>
    <row r="170" spans="1:10" s="106" customFormat="1" x14ac:dyDescent="0.2">
      <c r="A170" s="111"/>
      <c r="B170" s="112"/>
      <c r="C170" s="113">
        <v>0</v>
      </c>
      <c r="D170" s="151">
        <v>0</v>
      </c>
      <c r="E170" s="115">
        <f t="shared" si="3"/>
        <v>5416.1699999999946</v>
      </c>
      <c r="F170" s="116"/>
      <c r="G170" s="117"/>
      <c r="H170" s="116"/>
      <c r="I170" s="116"/>
      <c r="J170" s="118"/>
    </row>
    <row r="171" spans="1:10" s="106" customFormat="1" x14ac:dyDescent="0.2">
      <c r="A171" s="111"/>
      <c r="B171" s="112"/>
      <c r="C171" s="113">
        <v>0</v>
      </c>
      <c r="D171" s="151">
        <v>0</v>
      </c>
      <c r="E171" s="115">
        <f t="shared" si="3"/>
        <v>5416.1699999999946</v>
      </c>
      <c r="F171" s="116"/>
      <c r="G171" s="117"/>
      <c r="H171" s="116"/>
      <c r="I171" s="116"/>
      <c r="J171" s="118"/>
    </row>
    <row r="172" spans="1:10" s="106" customFormat="1" x14ac:dyDescent="0.2">
      <c r="A172" s="111"/>
      <c r="B172" s="112"/>
      <c r="C172" s="113">
        <v>0</v>
      </c>
      <c r="D172" s="151">
        <v>0</v>
      </c>
      <c r="E172" s="115">
        <f t="shared" si="3"/>
        <v>5416.1699999999946</v>
      </c>
      <c r="F172" s="116"/>
      <c r="G172" s="117"/>
      <c r="H172" s="116"/>
      <c r="I172" s="116"/>
      <c r="J172" s="118"/>
    </row>
    <row r="173" spans="1:10" s="106" customFormat="1" x14ac:dyDescent="0.2">
      <c r="A173" s="111"/>
      <c r="B173" s="112"/>
      <c r="C173" s="113">
        <v>0</v>
      </c>
      <c r="D173" s="151">
        <v>0</v>
      </c>
      <c r="E173" s="115">
        <f t="shared" si="3"/>
        <v>5416.1699999999946</v>
      </c>
      <c r="F173" s="116"/>
      <c r="G173" s="117"/>
      <c r="H173" s="116"/>
      <c r="I173" s="116"/>
      <c r="J173" s="118"/>
    </row>
    <row r="174" spans="1:10" s="106" customFormat="1" x14ac:dyDescent="0.2">
      <c r="A174" s="111"/>
      <c r="B174" s="112"/>
      <c r="C174" s="113">
        <v>0</v>
      </c>
      <c r="D174" s="151">
        <v>0</v>
      </c>
      <c r="E174" s="115">
        <f t="shared" si="3"/>
        <v>5416.1699999999946</v>
      </c>
      <c r="F174" s="116"/>
      <c r="G174" s="117"/>
      <c r="H174" s="116"/>
      <c r="I174" s="116"/>
      <c r="J174" s="118"/>
    </row>
    <row r="175" spans="1:10" s="106" customFormat="1" x14ac:dyDescent="0.2">
      <c r="A175" s="111"/>
      <c r="B175" s="112"/>
      <c r="C175" s="113">
        <v>0</v>
      </c>
      <c r="D175" s="151">
        <v>0</v>
      </c>
      <c r="E175" s="115">
        <f t="shared" si="3"/>
        <v>5416.1699999999946</v>
      </c>
      <c r="F175" s="116"/>
      <c r="G175" s="117"/>
      <c r="H175" s="116"/>
      <c r="I175" s="116"/>
      <c r="J175" s="118"/>
    </row>
    <row r="176" spans="1:10" s="106" customFormat="1" x14ac:dyDescent="0.2">
      <c r="A176" s="111"/>
      <c r="B176" s="112"/>
      <c r="C176" s="113">
        <v>0</v>
      </c>
      <c r="D176" s="151">
        <v>0</v>
      </c>
      <c r="E176" s="115">
        <f t="shared" si="3"/>
        <v>5416.1699999999946</v>
      </c>
      <c r="F176" s="116"/>
      <c r="G176" s="117"/>
      <c r="H176" s="116"/>
      <c r="I176" s="116"/>
      <c r="J176" s="118"/>
    </row>
    <row r="177" spans="1:10" s="106" customFormat="1" x14ac:dyDescent="0.2">
      <c r="A177" s="111"/>
      <c r="B177" s="112"/>
      <c r="C177" s="113">
        <v>0</v>
      </c>
      <c r="D177" s="151">
        <v>0</v>
      </c>
      <c r="E177" s="115">
        <f t="shared" si="3"/>
        <v>5416.1699999999946</v>
      </c>
      <c r="F177" s="116"/>
      <c r="G177" s="117"/>
      <c r="H177" s="116"/>
      <c r="I177" s="116"/>
      <c r="J177" s="118"/>
    </row>
    <row r="178" spans="1:10" s="106" customFormat="1" x14ac:dyDescent="0.2">
      <c r="A178" s="111"/>
      <c r="B178" s="112"/>
      <c r="C178" s="113">
        <v>0</v>
      </c>
      <c r="D178" s="151">
        <v>0</v>
      </c>
      <c r="E178" s="115">
        <f t="shared" si="3"/>
        <v>5416.1699999999946</v>
      </c>
      <c r="F178" s="116"/>
      <c r="G178" s="117"/>
      <c r="H178" s="116"/>
      <c r="I178" s="116"/>
      <c r="J178" s="118"/>
    </row>
    <row r="179" spans="1:10" s="106" customFormat="1" x14ac:dyDescent="0.2">
      <c r="A179" s="111"/>
      <c r="B179" s="112"/>
      <c r="C179" s="113">
        <v>0</v>
      </c>
      <c r="D179" s="151">
        <v>0</v>
      </c>
      <c r="E179" s="115">
        <f t="shared" si="3"/>
        <v>5416.1699999999946</v>
      </c>
      <c r="F179" s="116"/>
      <c r="G179" s="117"/>
      <c r="H179" s="116"/>
      <c r="I179" s="116"/>
      <c r="J179" s="118"/>
    </row>
    <row r="180" spans="1:10" s="106" customFormat="1" x14ac:dyDescent="0.2">
      <c r="A180" s="111"/>
      <c r="B180" s="112"/>
      <c r="C180" s="113">
        <v>0</v>
      </c>
      <c r="D180" s="151">
        <v>0</v>
      </c>
      <c r="E180" s="115">
        <f t="shared" si="3"/>
        <v>5416.1699999999946</v>
      </c>
      <c r="F180" s="116"/>
      <c r="G180" s="117"/>
      <c r="H180" s="116"/>
      <c r="I180" s="116"/>
      <c r="J180" s="118"/>
    </row>
    <row r="181" spans="1:10" s="106" customFormat="1" x14ac:dyDescent="0.2">
      <c r="A181" s="111"/>
      <c r="B181" s="112"/>
      <c r="C181" s="113">
        <v>0</v>
      </c>
      <c r="D181" s="151">
        <v>0</v>
      </c>
      <c r="E181" s="115">
        <f t="shared" si="3"/>
        <v>5416.1699999999946</v>
      </c>
      <c r="F181" s="116"/>
      <c r="G181" s="117"/>
      <c r="H181" s="116"/>
      <c r="I181" s="116"/>
      <c r="J181" s="118"/>
    </row>
    <row r="182" spans="1:10" s="106" customFormat="1" x14ac:dyDescent="0.2">
      <c r="A182" s="111"/>
      <c r="B182" s="112"/>
      <c r="C182" s="113">
        <v>0</v>
      </c>
      <c r="D182" s="151">
        <v>0</v>
      </c>
      <c r="E182" s="115">
        <f t="shared" si="3"/>
        <v>5416.1699999999946</v>
      </c>
      <c r="F182" s="116"/>
      <c r="G182" s="117"/>
      <c r="H182" s="116"/>
      <c r="I182" s="116"/>
      <c r="J182" s="118"/>
    </row>
    <row r="183" spans="1:10" s="106" customFormat="1" x14ac:dyDescent="0.2">
      <c r="A183" s="111"/>
      <c r="B183" s="112"/>
      <c r="C183" s="113">
        <v>0</v>
      </c>
      <c r="D183" s="151">
        <v>0</v>
      </c>
      <c r="E183" s="115">
        <f t="shared" si="3"/>
        <v>5416.1699999999946</v>
      </c>
      <c r="F183" s="116"/>
      <c r="G183" s="117"/>
      <c r="H183" s="116"/>
      <c r="I183" s="116"/>
      <c r="J183" s="118"/>
    </row>
    <row r="184" spans="1:10" s="106" customFormat="1" x14ac:dyDescent="0.2">
      <c r="A184" s="111"/>
      <c r="B184" s="112"/>
      <c r="C184" s="113">
        <v>0</v>
      </c>
      <c r="D184" s="151">
        <v>0</v>
      </c>
      <c r="E184" s="115">
        <f t="shared" si="3"/>
        <v>5416.1699999999946</v>
      </c>
      <c r="F184" s="116"/>
      <c r="G184" s="117"/>
      <c r="H184" s="116"/>
      <c r="I184" s="116"/>
      <c r="J184" s="118"/>
    </row>
    <row r="185" spans="1:10" s="106" customFormat="1" x14ac:dyDescent="0.2">
      <c r="A185" s="111"/>
      <c r="B185" s="112"/>
      <c r="C185" s="113">
        <v>0</v>
      </c>
      <c r="D185" s="151">
        <v>0</v>
      </c>
      <c r="E185" s="115">
        <f t="shared" si="3"/>
        <v>5416.1699999999946</v>
      </c>
      <c r="F185" s="116"/>
      <c r="G185" s="117"/>
      <c r="H185" s="116"/>
      <c r="I185" s="116"/>
      <c r="J185" s="118"/>
    </row>
    <row r="186" spans="1:10" s="106" customFormat="1" x14ac:dyDescent="0.2">
      <c r="A186" s="111"/>
      <c r="B186" s="112"/>
      <c r="C186" s="113">
        <v>0</v>
      </c>
      <c r="D186" s="151">
        <v>0</v>
      </c>
      <c r="E186" s="115">
        <f t="shared" si="3"/>
        <v>5416.1699999999946</v>
      </c>
      <c r="F186" s="116"/>
      <c r="G186" s="117"/>
      <c r="H186" s="116"/>
      <c r="I186" s="116"/>
      <c r="J186" s="118"/>
    </row>
    <row r="187" spans="1:10" s="106" customFormat="1" x14ac:dyDescent="0.2">
      <c r="A187" s="111"/>
      <c r="B187" s="112"/>
      <c r="C187" s="113">
        <v>0</v>
      </c>
      <c r="D187" s="151">
        <v>0</v>
      </c>
      <c r="E187" s="115">
        <f t="shared" si="3"/>
        <v>5416.1699999999946</v>
      </c>
      <c r="F187" s="116"/>
      <c r="G187" s="117"/>
      <c r="H187" s="116"/>
      <c r="I187" s="116"/>
      <c r="J187" s="118"/>
    </row>
    <row r="188" spans="1:10" s="106" customFormat="1" x14ac:dyDescent="0.2">
      <c r="A188" s="111"/>
      <c r="B188" s="112"/>
      <c r="C188" s="113">
        <v>0</v>
      </c>
      <c r="D188" s="151">
        <v>0</v>
      </c>
      <c r="E188" s="115">
        <f t="shared" si="3"/>
        <v>5416.1699999999946</v>
      </c>
      <c r="F188" s="116"/>
      <c r="G188" s="117"/>
      <c r="H188" s="116"/>
      <c r="I188" s="116"/>
      <c r="J188" s="118"/>
    </row>
    <row r="189" spans="1:10" s="106" customFormat="1" x14ac:dyDescent="0.2">
      <c r="A189" s="111"/>
      <c r="B189" s="112"/>
      <c r="C189" s="113">
        <v>0</v>
      </c>
      <c r="D189" s="151">
        <v>0</v>
      </c>
      <c r="E189" s="115">
        <f t="shared" si="3"/>
        <v>5416.1699999999946</v>
      </c>
      <c r="F189" s="116"/>
      <c r="G189" s="117"/>
      <c r="H189" s="116"/>
      <c r="I189" s="116"/>
      <c r="J189" s="118"/>
    </row>
    <row r="190" spans="1:10" s="106" customFormat="1" x14ac:dyDescent="0.2">
      <c r="A190" s="111"/>
      <c r="B190" s="112"/>
      <c r="C190" s="113">
        <v>0</v>
      </c>
      <c r="D190" s="151">
        <v>0</v>
      </c>
      <c r="E190" s="115">
        <f t="shared" si="3"/>
        <v>5416.1699999999946</v>
      </c>
      <c r="F190" s="116"/>
      <c r="G190" s="117"/>
      <c r="H190" s="116"/>
      <c r="I190" s="116"/>
      <c r="J190" s="118"/>
    </row>
    <row r="191" spans="1:10" s="106" customFormat="1" x14ac:dyDescent="0.2">
      <c r="A191" s="111"/>
      <c r="B191" s="112"/>
      <c r="C191" s="113">
        <v>0</v>
      </c>
      <c r="D191" s="151">
        <v>0</v>
      </c>
      <c r="E191" s="115">
        <f t="shared" si="3"/>
        <v>5416.1699999999946</v>
      </c>
      <c r="F191" s="116"/>
      <c r="G191" s="117"/>
      <c r="H191" s="116"/>
      <c r="I191" s="116"/>
      <c r="J191" s="118"/>
    </row>
    <row r="192" spans="1:10" x14ac:dyDescent="0.2">
      <c r="A192" s="111"/>
      <c r="B192" s="112"/>
      <c r="C192" s="113">
        <v>0</v>
      </c>
      <c r="D192" s="151">
        <v>0</v>
      </c>
      <c r="E192" s="115">
        <f t="shared" si="3"/>
        <v>5416.1699999999946</v>
      </c>
      <c r="F192" s="116"/>
      <c r="G192" s="117"/>
      <c r="H192" s="116"/>
      <c r="I192" s="116"/>
      <c r="J192" s="118"/>
    </row>
    <row r="193" spans="1:10" x14ac:dyDescent="0.2">
      <c r="A193" s="111"/>
      <c r="B193" s="112"/>
      <c r="C193" s="113">
        <v>0</v>
      </c>
      <c r="D193" s="151">
        <v>0</v>
      </c>
      <c r="E193" s="115">
        <f t="shared" si="3"/>
        <v>5416.1699999999946</v>
      </c>
      <c r="F193" s="116"/>
      <c r="G193" s="117"/>
      <c r="H193" s="116"/>
      <c r="I193" s="116"/>
      <c r="J193" s="118"/>
    </row>
    <row r="194" spans="1:10" x14ac:dyDescent="0.2">
      <c r="A194" s="111"/>
      <c r="B194" s="112"/>
      <c r="C194" s="113">
        <v>0</v>
      </c>
      <c r="D194" s="151">
        <v>0</v>
      </c>
      <c r="E194" s="115">
        <f t="shared" si="3"/>
        <v>5416.1699999999946</v>
      </c>
      <c r="F194" s="116"/>
      <c r="G194" s="117"/>
      <c r="H194" s="116"/>
      <c r="I194" s="116"/>
      <c r="J194" s="118"/>
    </row>
    <row r="195" spans="1:10" x14ac:dyDescent="0.2">
      <c r="A195" s="111"/>
      <c r="B195" s="112"/>
      <c r="C195" s="113">
        <v>0</v>
      </c>
      <c r="D195" s="151">
        <v>0</v>
      </c>
      <c r="E195" s="115">
        <f t="shared" si="3"/>
        <v>5416.1699999999946</v>
      </c>
      <c r="F195" s="116"/>
      <c r="G195" s="117"/>
      <c r="H195" s="116"/>
      <c r="I195" s="116"/>
      <c r="J195" s="118"/>
    </row>
    <row r="196" spans="1:10" x14ac:dyDescent="0.2">
      <c r="A196" s="111"/>
      <c r="B196" s="112"/>
      <c r="C196" s="113">
        <v>0</v>
      </c>
      <c r="D196" s="151">
        <v>0</v>
      </c>
      <c r="E196" s="115">
        <f t="shared" si="3"/>
        <v>5416.1699999999946</v>
      </c>
      <c r="F196" s="116"/>
      <c r="G196" s="117"/>
      <c r="H196" s="116"/>
      <c r="I196" s="116"/>
      <c r="J196" s="118"/>
    </row>
    <row r="197" spans="1:10" x14ac:dyDescent="0.2">
      <c r="A197" s="111"/>
      <c r="B197" s="112"/>
      <c r="C197" s="113">
        <v>0</v>
      </c>
      <c r="D197" s="151">
        <v>0</v>
      </c>
      <c r="E197" s="115">
        <f t="shared" si="3"/>
        <v>5416.1699999999946</v>
      </c>
      <c r="F197" s="116"/>
      <c r="G197" s="117"/>
      <c r="H197" s="116"/>
      <c r="I197" s="116"/>
      <c r="J197" s="118"/>
    </row>
    <row r="198" spans="1:10" x14ac:dyDescent="0.2">
      <c r="A198" s="111"/>
      <c r="B198" s="112"/>
      <c r="C198" s="113">
        <v>0</v>
      </c>
      <c r="D198" s="151">
        <v>0</v>
      </c>
      <c r="E198" s="115">
        <f t="shared" si="3"/>
        <v>5416.1699999999946</v>
      </c>
      <c r="F198" s="116"/>
      <c r="G198" s="117"/>
      <c r="H198" s="116"/>
      <c r="I198" s="116"/>
      <c r="J198" s="118"/>
    </row>
    <row r="199" spans="1:10" x14ac:dyDescent="0.2">
      <c r="A199" s="111"/>
      <c r="B199" s="112"/>
      <c r="C199" s="113">
        <v>0</v>
      </c>
      <c r="D199" s="151">
        <v>0</v>
      </c>
      <c r="E199" s="115">
        <f t="shared" ref="E199:E239" si="4">D199-C199+E198</f>
        <v>5416.1699999999946</v>
      </c>
      <c r="F199" s="116"/>
      <c r="G199" s="117"/>
      <c r="H199" s="116"/>
      <c r="I199" s="116"/>
      <c r="J199" s="118"/>
    </row>
    <row r="200" spans="1:10" x14ac:dyDescent="0.2">
      <c r="A200" s="111"/>
      <c r="B200" s="112"/>
      <c r="C200" s="113">
        <v>0</v>
      </c>
      <c r="D200" s="151">
        <v>0</v>
      </c>
      <c r="E200" s="115">
        <f t="shared" si="4"/>
        <v>5416.1699999999946</v>
      </c>
      <c r="F200" s="116"/>
      <c r="G200" s="117"/>
      <c r="H200" s="116"/>
      <c r="I200" s="116"/>
      <c r="J200" s="118"/>
    </row>
    <row r="201" spans="1:10" x14ac:dyDescent="0.2">
      <c r="A201" s="111"/>
      <c r="B201" s="112"/>
      <c r="C201" s="113">
        <v>0</v>
      </c>
      <c r="D201" s="151">
        <v>0</v>
      </c>
      <c r="E201" s="115">
        <f t="shared" si="4"/>
        <v>5416.1699999999946</v>
      </c>
      <c r="F201" s="116"/>
      <c r="G201" s="117"/>
      <c r="H201" s="116"/>
      <c r="I201" s="116"/>
      <c r="J201" s="118"/>
    </row>
    <row r="202" spans="1:10" x14ac:dyDescent="0.2">
      <c r="A202" s="111"/>
      <c r="B202" s="112"/>
      <c r="C202" s="113">
        <v>0</v>
      </c>
      <c r="D202" s="151">
        <v>0</v>
      </c>
      <c r="E202" s="115">
        <f t="shared" si="4"/>
        <v>5416.1699999999946</v>
      </c>
      <c r="F202" s="116"/>
      <c r="G202" s="117"/>
      <c r="H202" s="116"/>
      <c r="I202" s="116"/>
      <c r="J202" s="118"/>
    </row>
    <row r="203" spans="1:10" x14ac:dyDescent="0.2">
      <c r="A203" s="111">
        <v>0</v>
      </c>
      <c r="B203" s="112"/>
      <c r="C203" s="113">
        <v>0</v>
      </c>
      <c r="D203" s="114">
        <v>0</v>
      </c>
      <c r="E203" s="115">
        <f t="shared" si="4"/>
        <v>5416.1699999999946</v>
      </c>
      <c r="F203" s="116"/>
      <c r="G203" s="117"/>
      <c r="H203" s="116"/>
      <c r="I203" s="116"/>
      <c r="J203" s="118"/>
    </row>
    <row r="204" spans="1:10" x14ac:dyDescent="0.2">
      <c r="A204" s="111">
        <v>0</v>
      </c>
      <c r="B204" s="112"/>
      <c r="C204" s="113">
        <v>0</v>
      </c>
      <c r="D204" s="114">
        <v>0</v>
      </c>
      <c r="E204" s="115">
        <f t="shared" si="4"/>
        <v>5416.1699999999946</v>
      </c>
      <c r="F204" s="116"/>
      <c r="G204" s="117"/>
      <c r="H204" s="116"/>
      <c r="I204" s="116"/>
      <c r="J204" s="118"/>
    </row>
    <row r="205" spans="1:10" x14ac:dyDescent="0.2">
      <c r="A205" s="111">
        <v>0</v>
      </c>
      <c r="B205" s="112"/>
      <c r="C205" s="113">
        <v>0</v>
      </c>
      <c r="D205" s="114">
        <v>0</v>
      </c>
      <c r="E205" s="115">
        <f t="shared" si="4"/>
        <v>5416.1699999999946</v>
      </c>
      <c r="F205" s="116"/>
      <c r="G205" s="117"/>
      <c r="H205" s="116"/>
      <c r="I205" s="116"/>
      <c r="J205" s="118"/>
    </row>
    <row r="206" spans="1:10" x14ac:dyDescent="0.2">
      <c r="A206" s="111">
        <v>0</v>
      </c>
      <c r="B206" s="112"/>
      <c r="C206" s="113">
        <v>0</v>
      </c>
      <c r="D206" s="114">
        <v>0</v>
      </c>
      <c r="E206" s="115">
        <f t="shared" si="4"/>
        <v>5416.1699999999946</v>
      </c>
      <c r="F206" s="116"/>
      <c r="G206" s="117"/>
      <c r="H206" s="116"/>
      <c r="I206" s="116"/>
      <c r="J206" s="118"/>
    </row>
    <row r="207" spans="1:10" x14ac:dyDescent="0.2">
      <c r="A207" s="111">
        <v>0</v>
      </c>
      <c r="B207" s="112"/>
      <c r="C207" s="113">
        <v>0</v>
      </c>
      <c r="D207" s="114">
        <v>0</v>
      </c>
      <c r="E207" s="115">
        <f t="shared" si="4"/>
        <v>5416.1699999999946</v>
      </c>
      <c r="F207" s="116"/>
      <c r="G207" s="117"/>
      <c r="H207" s="116"/>
      <c r="I207" s="116"/>
      <c r="J207" s="118"/>
    </row>
    <row r="208" spans="1:10" x14ac:dyDescent="0.2">
      <c r="A208" s="111">
        <v>0</v>
      </c>
      <c r="B208" s="112"/>
      <c r="C208" s="113">
        <v>0</v>
      </c>
      <c r="D208" s="114">
        <v>0</v>
      </c>
      <c r="E208" s="115">
        <f t="shared" si="4"/>
        <v>5416.1699999999946</v>
      </c>
      <c r="F208" s="116"/>
      <c r="G208" s="117"/>
      <c r="H208" s="116"/>
      <c r="I208" s="116"/>
      <c r="J208" s="118"/>
    </row>
    <row r="209" spans="1:10" x14ac:dyDescent="0.2">
      <c r="A209" s="111">
        <v>0</v>
      </c>
      <c r="B209" s="112"/>
      <c r="C209" s="113">
        <v>0</v>
      </c>
      <c r="D209" s="114">
        <v>0</v>
      </c>
      <c r="E209" s="115">
        <f t="shared" si="4"/>
        <v>5416.1699999999946</v>
      </c>
      <c r="F209" s="116"/>
      <c r="G209" s="117"/>
      <c r="H209" s="116"/>
      <c r="I209" s="116"/>
      <c r="J209" s="118"/>
    </row>
    <row r="210" spans="1:10" x14ac:dyDescent="0.2">
      <c r="A210" s="111">
        <v>0</v>
      </c>
      <c r="B210" s="112"/>
      <c r="C210" s="113">
        <v>0</v>
      </c>
      <c r="D210" s="114">
        <v>0</v>
      </c>
      <c r="E210" s="115">
        <f t="shared" si="4"/>
        <v>5416.1699999999946</v>
      </c>
      <c r="F210" s="116"/>
      <c r="G210" s="117"/>
      <c r="H210" s="116"/>
      <c r="I210" s="116"/>
      <c r="J210" s="118"/>
    </row>
    <row r="211" spans="1:10" x14ac:dyDescent="0.2">
      <c r="A211" s="111">
        <v>0</v>
      </c>
      <c r="B211" s="112"/>
      <c r="C211" s="113">
        <v>0</v>
      </c>
      <c r="D211" s="114">
        <v>0</v>
      </c>
      <c r="E211" s="115">
        <f t="shared" si="4"/>
        <v>5416.1699999999946</v>
      </c>
      <c r="F211" s="116"/>
      <c r="G211" s="117"/>
      <c r="H211" s="116"/>
      <c r="I211" s="116"/>
      <c r="J211" s="118"/>
    </row>
    <row r="212" spans="1:10" x14ac:dyDescent="0.2">
      <c r="A212" s="111">
        <v>0</v>
      </c>
      <c r="B212" s="112"/>
      <c r="C212" s="113">
        <v>0</v>
      </c>
      <c r="D212" s="114">
        <v>0</v>
      </c>
      <c r="E212" s="115">
        <f t="shared" si="4"/>
        <v>5416.1699999999946</v>
      </c>
      <c r="F212" s="116"/>
      <c r="G212" s="117"/>
      <c r="H212" s="116"/>
      <c r="I212" s="116"/>
      <c r="J212" s="118"/>
    </row>
    <row r="213" spans="1:10" x14ac:dyDescent="0.2">
      <c r="A213" s="111">
        <v>0</v>
      </c>
      <c r="B213" s="112"/>
      <c r="C213" s="113">
        <v>0</v>
      </c>
      <c r="D213" s="114">
        <v>0</v>
      </c>
      <c r="E213" s="115">
        <f t="shared" si="4"/>
        <v>5416.1699999999946</v>
      </c>
      <c r="F213" s="116"/>
      <c r="G213" s="117"/>
      <c r="H213" s="116"/>
      <c r="I213" s="116"/>
      <c r="J213" s="118"/>
    </row>
    <row r="214" spans="1:10" x14ac:dyDescent="0.2">
      <c r="A214" s="111">
        <v>0</v>
      </c>
      <c r="B214" s="112"/>
      <c r="C214" s="113">
        <v>0</v>
      </c>
      <c r="D214" s="114">
        <v>0</v>
      </c>
      <c r="E214" s="115">
        <f t="shared" si="4"/>
        <v>5416.1699999999946</v>
      </c>
      <c r="F214" s="116"/>
      <c r="G214" s="117"/>
      <c r="H214" s="116"/>
      <c r="I214" s="116"/>
      <c r="J214" s="118"/>
    </row>
    <row r="215" spans="1:10" x14ac:dyDescent="0.2">
      <c r="A215" s="111">
        <v>0</v>
      </c>
      <c r="B215" s="112"/>
      <c r="C215" s="113">
        <v>0</v>
      </c>
      <c r="D215" s="114">
        <v>0</v>
      </c>
      <c r="E215" s="115">
        <f t="shared" si="4"/>
        <v>5416.1699999999946</v>
      </c>
      <c r="F215" s="116"/>
      <c r="G215" s="117"/>
      <c r="H215" s="116"/>
      <c r="I215" s="116"/>
      <c r="J215" s="118"/>
    </row>
    <row r="216" spans="1:10" x14ac:dyDescent="0.2">
      <c r="A216" s="111">
        <v>0</v>
      </c>
      <c r="B216" s="112"/>
      <c r="C216" s="113">
        <v>0</v>
      </c>
      <c r="D216" s="114">
        <v>0</v>
      </c>
      <c r="E216" s="115">
        <f t="shared" si="4"/>
        <v>5416.1699999999946</v>
      </c>
      <c r="F216" s="116"/>
      <c r="G216" s="117"/>
      <c r="H216" s="116"/>
      <c r="I216" s="116"/>
      <c r="J216" s="118"/>
    </row>
    <row r="217" spans="1:10" x14ac:dyDescent="0.2">
      <c r="A217" s="111">
        <v>0</v>
      </c>
      <c r="B217" s="112"/>
      <c r="C217" s="113">
        <v>0</v>
      </c>
      <c r="D217" s="114">
        <v>0</v>
      </c>
      <c r="E217" s="115">
        <f t="shared" si="4"/>
        <v>5416.1699999999946</v>
      </c>
      <c r="F217" s="116"/>
      <c r="G217" s="117"/>
      <c r="H217" s="116"/>
      <c r="I217" s="116"/>
      <c r="J217" s="118"/>
    </row>
    <row r="218" spans="1:10" x14ac:dyDescent="0.2">
      <c r="A218" s="111">
        <v>0</v>
      </c>
      <c r="B218" s="112"/>
      <c r="C218" s="113">
        <v>0</v>
      </c>
      <c r="D218" s="114">
        <v>0</v>
      </c>
      <c r="E218" s="115">
        <f t="shared" si="4"/>
        <v>5416.1699999999946</v>
      </c>
      <c r="F218" s="116"/>
      <c r="G218" s="117"/>
      <c r="H218" s="116"/>
      <c r="I218" s="116"/>
      <c r="J218" s="118"/>
    </row>
    <row r="219" spans="1:10" x14ac:dyDescent="0.2">
      <c r="A219" s="111">
        <v>0</v>
      </c>
      <c r="B219" s="112"/>
      <c r="C219" s="113">
        <v>0</v>
      </c>
      <c r="D219" s="114">
        <v>0</v>
      </c>
      <c r="E219" s="115">
        <f t="shared" si="4"/>
        <v>5416.1699999999946</v>
      </c>
      <c r="F219" s="116"/>
      <c r="G219" s="117"/>
      <c r="H219" s="116"/>
      <c r="I219" s="116"/>
      <c r="J219" s="118"/>
    </row>
    <row r="220" spans="1:10" x14ac:dyDescent="0.2">
      <c r="A220" s="111">
        <v>0</v>
      </c>
      <c r="B220" s="112"/>
      <c r="C220" s="113">
        <v>0</v>
      </c>
      <c r="D220" s="114">
        <v>0</v>
      </c>
      <c r="E220" s="115">
        <f t="shared" si="4"/>
        <v>5416.1699999999946</v>
      </c>
      <c r="F220" s="116"/>
      <c r="G220" s="117"/>
      <c r="H220" s="116"/>
      <c r="I220" s="116"/>
      <c r="J220" s="118"/>
    </row>
    <row r="221" spans="1:10" x14ac:dyDescent="0.2">
      <c r="A221" s="111">
        <v>0</v>
      </c>
      <c r="B221" s="112"/>
      <c r="C221" s="113">
        <v>0</v>
      </c>
      <c r="D221" s="114">
        <v>0</v>
      </c>
      <c r="E221" s="115">
        <f t="shared" si="4"/>
        <v>5416.1699999999946</v>
      </c>
      <c r="F221" s="116"/>
      <c r="G221" s="117"/>
      <c r="H221" s="116"/>
      <c r="I221" s="116"/>
      <c r="J221" s="118"/>
    </row>
    <row r="222" spans="1:10" x14ac:dyDescent="0.2">
      <c r="A222" s="111">
        <v>0</v>
      </c>
      <c r="B222" s="112"/>
      <c r="C222" s="113">
        <v>0</v>
      </c>
      <c r="D222" s="114">
        <v>0</v>
      </c>
      <c r="E222" s="115">
        <f t="shared" si="4"/>
        <v>5416.1699999999946</v>
      </c>
      <c r="F222" s="116"/>
      <c r="G222" s="117"/>
      <c r="H222" s="116"/>
      <c r="I222" s="116"/>
      <c r="J222" s="118"/>
    </row>
    <row r="223" spans="1:10" x14ac:dyDescent="0.2">
      <c r="A223" s="111">
        <v>0</v>
      </c>
      <c r="B223" s="112"/>
      <c r="C223" s="113">
        <v>0</v>
      </c>
      <c r="D223" s="114">
        <v>0</v>
      </c>
      <c r="E223" s="115">
        <f t="shared" si="4"/>
        <v>5416.1699999999946</v>
      </c>
      <c r="F223" s="116"/>
      <c r="G223" s="117"/>
      <c r="H223" s="116"/>
      <c r="I223" s="116"/>
      <c r="J223" s="118"/>
    </row>
    <row r="224" spans="1:10" x14ac:dyDescent="0.2">
      <c r="A224" s="111">
        <v>0</v>
      </c>
      <c r="B224" s="112"/>
      <c r="C224" s="113">
        <v>0</v>
      </c>
      <c r="D224" s="114">
        <v>0</v>
      </c>
      <c r="E224" s="115">
        <f t="shared" si="4"/>
        <v>5416.1699999999946</v>
      </c>
      <c r="F224" s="116"/>
      <c r="G224" s="117"/>
      <c r="H224" s="116"/>
      <c r="I224" s="116"/>
      <c r="J224" s="118"/>
    </row>
    <row r="225" spans="1:10" x14ac:dyDescent="0.2">
      <c r="A225" s="111">
        <v>0</v>
      </c>
      <c r="B225" s="112"/>
      <c r="C225" s="113">
        <v>0</v>
      </c>
      <c r="D225" s="114">
        <v>0</v>
      </c>
      <c r="E225" s="115">
        <f t="shared" si="4"/>
        <v>5416.1699999999946</v>
      </c>
      <c r="F225" s="116"/>
      <c r="G225" s="117"/>
      <c r="H225" s="116"/>
      <c r="I225" s="116"/>
      <c r="J225" s="118"/>
    </row>
    <row r="226" spans="1:10" x14ac:dyDescent="0.2">
      <c r="A226" s="111">
        <v>0</v>
      </c>
      <c r="B226" s="112"/>
      <c r="C226" s="113">
        <v>0</v>
      </c>
      <c r="D226" s="114">
        <v>0</v>
      </c>
      <c r="E226" s="115">
        <f t="shared" si="4"/>
        <v>5416.1699999999946</v>
      </c>
      <c r="F226" s="116"/>
      <c r="G226" s="117"/>
      <c r="H226" s="116"/>
      <c r="I226" s="116"/>
      <c r="J226" s="118"/>
    </row>
    <row r="227" spans="1:10" x14ac:dyDescent="0.2">
      <c r="A227" s="111">
        <v>0</v>
      </c>
      <c r="B227" s="112"/>
      <c r="C227" s="113">
        <v>0</v>
      </c>
      <c r="D227" s="114">
        <v>0</v>
      </c>
      <c r="E227" s="115">
        <f t="shared" si="4"/>
        <v>5416.1699999999946</v>
      </c>
      <c r="F227" s="116"/>
      <c r="G227" s="117"/>
      <c r="H227" s="116"/>
      <c r="I227" s="116"/>
      <c r="J227" s="118"/>
    </row>
    <row r="228" spans="1:10" x14ac:dyDescent="0.2">
      <c r="A228" s="111">
        <v>0</v>
      </c>
      <c r="B228" s="112"/>
      <c r="C228" s="113">
        <v>0</v>
      </c>
      <c r="D228" s="114">
        <v>0</v>
      </c>
      <c r="E228" s="115">
        <f t="shared" si="4"/>
        <v>5416.1699999999946</v>
      </c>
      <c r="F228" s="116"/>
      <c r="G228" s="117"/>
      <c r="H228" s="116"/>
      <c r="I228" s="116"/>
      <c r="J228" s="118"/>
    </row>
    <row r="229" spans="1:10" x14ac:dyDescent="0.2">
      <c r="A229" s="111">
        <v>0</v>
      </c>
      <c r="B229" s="112"/>
      <c r="C229" s="113">
        <v>0</v>
      </c>
      <c r="D229" s="114">
        <v>0</v>
      </c>
      <c r="E229" s="115">
        <f t="shared" si="4"/>
        <v>5416.1699999999946</v>
      </c>
      <c r="F229" s="116"/>
      <c r="G229" s="117"/>
      <c r="H229" s="116"/>
      <c r="I229" s="116"/>
      <c r="J229" s="118"/>
    </row>
    <row r="230" spans="1:10" x14ac:dyDescent="0.2">
      <c r="A230" s="111">
        <v>0</v>
      </c>
      <c r="B230" s="112"/>
      <c r="C230" s="113">
        <v>0</v>
      </c>
      <c r="D230" s="114">
        <v>0</v>
      </c>
      <c r="E230" s="115">
        <f t="shared" si="4"/>
        <v>5416.1699999999946</v>
      </c>
      <c r="F230" s="116"/>
      <c r="G230" s="117"/>
      <c r="H230" s="116"/>
      <c r="I230" s="116"/>
      <c r="J230" s="118"/>
    </row>
    <row r="231" spans="1:10" x14ac:dyDescent="0.2">
      <c r="A231" s="111">
        <v>0</v>
      </c>
      <c r="B231" s="112"/>
      <c r="C231" s="113">
        <v>0</v>
      </c>
      <c r="D231" s="114">
        <v>0</v>
      </c>
      <c r="E231" s="115">
        <f t="shared" si="4"/>
        <v>5416.1699999999946</v>
      </c>
      <c r="F231" s="116"/>
      <c r="G231" s="117"/>
      <c r="H231" s="116"/>
      <c r="I231" s="116"/>
      <c r="J231" s="118"/>
    </row>
    <row r="232" spans="1:10" x14ac:dyDescent="0.2">
      <c r="A232" s="111">
        <v>0</v>
      </c>
      <c r="B232" s="112"/>
      <c r="C232" s="113">
        <v>0</v>
      </c>
      <c r="D232" s="114">
        <v>0</v>
      </c>
      <c r="E232" s="115">
        <f t="shared" si="4"/>
        <v>5416.1699999999946</v>
      </c>
      <c r="F232" s="116"/>
      <c r="G232" s="117"/>
      <c r="H232" s="116"/>
      <c r="I232" s="116"/>
      <c r="J232" s="118"/>
    </row>
    <row r="233" spans="1:10" x14ac:dyDescent="0.2">
      <c r="A233" s="111">
        <v>0</v>
      </c>
      <c r="B233" s="112"/>
      <c r="C233" s="113">
        <v>0</v>
      </c>
      <c r="D233" s="114">
        <v>0</v>
      </c>
      <c r="E233" s="115">
        <f t="shared" si="4"/>
        <v>5416.1699999999946</v>
      </c>
      <c r="F233" s="116"/>
      <c r="G233" s="117"/>
      <c r="H233" s="116"/>
      <c r="I233" s="116"/>
      <c r="J233" s="118"/>
    </row>
    <row r="234" spans="1:10" x14ac:dyDescent="0.2">
      <c r="A234" s="111">
        <v>0</v>
      </c>
      <c r="B234" s="112"/>
      <c r="C234" s="113">
        <v>0</v>
      </c>
      <c r="D234" s="114">
        <v>0</v>
      </c>
      <c r="E234" s="115">
        <f t="shared" si="4"/>
        <v>5416.1699999999946</v>
      </c>
      <c r="F234" s="116"/>
      <c r="G234" s="117"/>
      <c r="H234" s="116"/>
      <c r="I234" s="116"/>
      <c r="J234" s="118"/>
    </row>
    <row r="235" spans="1:10" x14ac:dyDescent="0.2">
      <c r="A235" s="111">
        <v>0</v>
      </c>
      <c r="B235" s="112"/>
      <c r="C235" s="113">
        <v>0</v>
      </c>
      <c r="D235" s="114">
        <v>0</v>
      </c>
      <c r="E235" s="115">
        <f t="shared" si="4"/>
        <v>5416.1699999999946</v>
      </c>
      <c r="F235" s="116"/>
      <c r="G235" s="117"/>
      <c r="H235" s="116"/>
      <c r="I235" s="116"/>
      <c r="J235" s="118"/>
    </row>
    <row r="236" spans="1:10" x14ac:dyDescent="0.2">
      <c r="A236" s="111">
        <v>0</v>
      </c>
      <c r="B236" s="112"/>
      <c r="C236" s="113">
        <v>0</v>
      </c>
      <c r="D236" s="114">
        <v>0</v>
      </c>
      <c r="E236" s="115">
        <f t="shared" si="4"/>
        <v>5416.1699999999946</v>
      </c>
      <c r="F236" s="116"/>
      <c r="G236" s="117"/>
      <c r="H236" s="116"/>
      <c r="I236" s="116"/>
      <c r="J236" s="118"/>
    </row>
    <row r="237" spans="1:10" x14ac:dyDescent="0.2">
      <c r="A237" s="111">
        <v>0</v>
      </c>
      <c r="B237" s="112"/>
      <c r="C237" s="113">
        <v>0</v>
      </c>
      <c r="D237" s="114">
        <v>0</v>
      </c>
      <c r="E237" s="115">
        <f t="shared" si="4"/>
        <v>5416.1699999999946</v>
      </c>
      <c r="F237" s="116"/>
      <c r="G237" s="117"/>
      <c r="H237" s="116"/>
      <c r="I237" s="116"/>
      <c r="J237" s="118"/>
    </row>
    <row r="238" spans="1:10" x14ac:dyDescent="0.2">
      <c r="A238" s="111">
        <v>0</v>
      </c>
      <c r="B238" s="112"/>
      <c r="C238" s="113">
        <v>0</v>
      </c>
      <c r="D238" s="114">
        <v>0</v>
      </c>
      <c r="E238" s="115">
        <f t="shared" si="4"/>
        <v>5416.1699999999946</v>
      </c>
      <c r="F238" s="116"/>
      <c r="G238" s="117"/>
      <c r="H238" s="116"/>
      <c r="I238" s="116"/>
      <c r="J238" s="118"/>
    </row>
    <row r="239" spans="1:10" x14ac:dyDescent="0.2">
      <c r="A239" s="111">
        <v>0</v>
      </c>
      <c r="B239" s="112"/>
      <c r="C239" s="113">
        <v>0</v>
      </c>
      <c r="D239" s="114">
        <v>0</v>
      </c>
      <c r="E239" s="115">
        <f t="shared" si="4"/>
        <v>5416.1699999999946</v>
      </c>
      <c r="F239" s="116"/>
      <c r="G239" s="117"/>
      <c r="H239" s="116"/>
      <c r="I239" s="116"/>
      <c r="J239" s="118"/>
    </row>
    <row r="240" spans="1:10" x14ac:dyDescent="0.2">
      <c r="A240" s="111">
        <v>0</v>
      </c>
      <c r="B240" s="112"/>
      <c r="C240" s="114">
        <v>0</v>
      </c>
      <c r="D240" s="114"/>
      <c r="E240" s="115">
        <f>E239-C240</f>
        <v>5416.1699999999946</v>
      </c>
      <c r="F240" s="116"/>
      <c r="G240" s="117"/>
      <c r="H240" s="116"/>
      <c r="I240" s="116"/>
      <c r="J240" s="118"/>
    </row>
    <row r="241" spans="1:10" x14ac:dyDescent="0.2">
      <c r="A241" s="111">
        <v>0</v>
      </c>
      <c r="B241" s="112"/>
      <c r="C241" s="114">
        <v>0</v>
      </c>
      <c r="D241" s="114"/>
      <c r="E241" s="115">
        <f>E240-C241</f>
        <v>5416.1699999999946</v>
      </c>
      <c r="F241" s="116"/>
      <c r="G241" s="117"/>
      <c r="H241" s="116"/>
      <c r="I241" s="116"/>
      <c r="J241" s="118"/>
    </row>
    <row r="242" spans="1:10" x14ac:dyDescent="0.2">
      <c r="A242" s="111"/>
      <c r="B242" s="112"/>
      <c r="C242" s="114"/>
      <c r="D242" s="114"/>
      <c r="E242" s="115"/>
      <c r="F242" s="116"/>
      <c r="G242" s="117"/>
      <c r="H242" s="116"/>
      <c r="I242" s="116"/>
      <c r="J242" s="118"/>
    </row>
    <row r="243" spans="1:10" x14ac:dyDescent="0.2">
      <c r="A243" s="111"/>
      <c r="B243" s="112"/>
      <c r="C243" s="114"/>
      <c r="D243" s="114"/>
      <c r="E243" s="115"/>
      <c r="F243" s="116"/>
      <c r="G243" s="117"/>
      <c r="H243" s="116"/>
      <c r="I243" s="116"/>
      <c r="J243" s="118"/>
    </row>
    <row r="244" spans="1:10" x14ac:dyDescent="0.2">
      <c r="A244" s="111"/>
      <c r="B244" s="112"/>
      <c r="C244" s="114"/>
      <c r="D244" s="114"/>
      <c r="E244" s="115"/>
      <c r="F244" s="116"/>
      <c r="G244" s="117"/>
      <c r="H244" s="116"/>
      <c r="I244" s="116"/>
      <c r="J244" s="118"/>
    </row>
    <row r="245" spans="1:10" x14ac:dyDescent="0.2">
      <c r="A245" s="111"/>
      <c r="B245" s="112"/>
      <c r="C245" s="114"/>
      <c r="D245" s="114"/>
      <c r="E245" s="115"/>
      <c r="F245" s="116"/>
      <c r="G245" s="117"/>
      <c r="H245" s="116"/>
      <c r="I245" s="116"/>
      <c r="J245" s="118"/>
    </row>
    <row r="246" spans="1:10" x14ac:dyDescent="0.2">
      <c r="A246" s="111"/>
      <c r="B246" s="112"/>
      <c r="C246" s="114"/>
      <c r="D246" s="114"/>
      <c r="E246" s="115"/>
      <c r="F246" s="116"/>
      <c r="G246" s="117"/>
      <c r="H246" s="116"/>
      <c r="I246" s="116"/>
      <c r="J246" s="118"/>
    </row>
    <row r="247" spans="1:10" x14ac:dyDescent="0.2">
      <c r="A247" s="111"/>
      <c r="B247" s="112"/>
      <c r="C247" s="114"/>
      <c r="D247" s="114"/>
      <c r="E247" s="115"/>
      <c r="F247" s="116"/>
      <c r="G247" s="117"/>
      <c r="H247" s="116"/>
      <c r="I247" s="116"/>
      <c r="J247" s="118"/>
    </row>
    <row r="248" spans="1:10" x14ac:dyDescent="0.2">
      <c r="A248" s="111"/>
      <c r="B248" s="112"/>
      <c r="C248" s="114"/>
      <c r="D248" s="114"/>
      <c r="E248" s="115"/>
      <c r="F248" s="116"/>
      <c r="G248" s="117"/>
      <c r="H248" s="116"/>
      <c r="I248" s="116"/>
      <c r="J248" s="118"/>
    </row>
    <row r="249" spans="1:10" x14ac:dyDescent="0.2">
      <c r="A249" s="111"/>
      <c r="B249" s="112"/>
      <c r="C249" s="114"/>
      <c r="D249" s="114"/>
      <c r="E249" s="115"/>
      <c r="F249" s="116"/>
      <c r="G249" s="117"/>
      <c r="H249" s="116"/>
      <c r="I249" s="116"/>
      <c r="J249" s="118"/>
    </row>
    <row r="250" spans="1:10" x14ac:dyDescent="0.2">
      <c r="A250" s="111"/>
      <c r="B250" s="112"/>
      <c r="C250" s="114"/>
      <c r="D250" s="114"/>
      <c r="E250" s="115"/>
      <c r="F250" s="116"/>
      <c r="G250" s="117"/>
      <c r="H250" s="116"/>
      <c r="I250" s="116"/>
      <c r="J250" s="118"/>
    </row>
    <row r="251" spans="1:10" x14ac:dyDescent="0.2">
      <c r="A251" s="111"/>
      <c r="B251" s="112"/>
      <c r="C251" s="114"/>
      <c r="D251" s="114"/>
      <c r="E251" s="115"/>
      <c r="F251" s="116"/>
      <c r="G251" s="117"/>
      <c r="H251" s="116"/>
      <c r="I251" s="116"/>
      <c r="J251" s="118"/>
    </row>
    <row r="252" spans="1:10" x14ac:dyDescent="0.2">
      <c r="A252" s="111"/>
      <c r="B252" s="112"/>
      <c r="C252" s="114"/>
      <c r="D252" s="114"/>
      <c r="E252" s="115"/>
      <c r="F252" s="116"/>
      <c r="G252" s="117"/>
      <c r="H252" s="116"/>
      <c r="I252" s="116"/>
      <c r="J252" s="118"/>
    </row>
    <row r="253" spans="1:10" x14ac:dyDescent="0.2">
      <c r="A253" s="111"/>
      <c r="B253" s="112"/>
      <c r="C253" s="114"/>
      <c r="D253" s="114"/>
      <c r="E253" s="115"/>
      <c r="F253" s="116"/>
      <c r="G253" s="117"/>
      <c r="H253" s="116"/>
      <c r="I253" s="116"/>
      <c r="J253" s="118"/>
    </row>
  </sheetData>
  <autoFilter ref="J1:J253"/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29"/>
  <sheetViews>
    <sheetView tabSelected="1" workbookViewId="0">
      <selection activeCell="I57" sqref="I5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2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4" t="s">
        <v>38</v>
      </c>
      <c r="B1" s="244"/>
      <c r="C1" s="244"/>
      <c r="D1" s="244"/>
      <c r="E1" s="244"/>
      <c r="F1" s="244"/>
      <c r="G1" s="244"/>
      <c r="H1" s="244"/>
      <c r="I1" s="244"/>
    </row>
    <row r="2" spans="1:12" s="2" customFormat="1" x14ac:dyDescent="0.25">
      <c r="A2" s="245"/>
      <c r="B2" s="245"/>
      <c r="C2" s="245"/>
      <c r="D2" s="245"/>
      <c r="E2" s="245"/>
      <c r="F2" s="245"/>
      <c r="G2" s="245"/>
      <c r="H2" s="245"/>
      <c r="I2" s="245"/>
      <c r="L2" s="1"/>
    </row>
    <row r="3" spans="1:12" s="2" customFormat="1" x14ac:dyDescent="0.25">
      <c r="A3" s="246" t="s">
        <v>39</v>
      </c>
      <c r="B3" s="246"/>
      <c r="C3" s="246"/>
      <c r="D3" s="246"/>
      <c r="E3" s="246"/>
      <c r="F3" s="246"/>
      <c r="G3" s="246"/>
      <c r="H3" s="246"/>
      <c r="I3" s="246"/>
    </row>
    <row r="4" spans="1:12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2" s="9" customFormat="1" x14ac:dyDescent="0.25">
      <c r="A5" s="80" t="s">
        <v>30</v>
      </c>
      <c r="B5" s="81" t="s">
        <v>13</v>
      </c>
      <c r="C5" s="100">
        <v>0</v>
      </c>
      <c r="D5" s="100" t="s">
        <v>28</v>
      </c>
      <c r="E5" s="82">
        <v>5101.58</v>
      </c>
      <c r="F5" s="83"/>
      <c r="G5" s="84"/>
      <c r="H5" s="85"/>
      <c r="I5" s="86"/>
      <c r="J5" s="87"/>
    </row>
    <row r="6" spans="1:12" s="9" customFormat="1" x14ac:dyDescent="0.25">
      <c r="A6" s="98">
        <v>45170</v>
      </c>
      <c r="B6" s="88" t="s">
        <v>356</v>
      </c>
      <c r="C6" s="100">
        <v>5000</v>
      </c>
      <c r="D6" s="100"/>
      <c r="E6" s="99">
        <f>E5-C6+D6</f>
        <v>101.57999999999993</v>
      </c>
      <c r="F6" s="195"/>
      <c r="G6" s="196"/>
      <c r="H6" s="193"/>
      <c r="I6" s="191"/>
      <c r="J6" s="192"/>
    </row>
    <row r="7" spans="1:12" s="9" customFormat="1" x14ac:dyDescent="0.25">
      <c r="A7" s="98">
        <v>45170</v>
      </c>
      <c r="B7" s="88" t="s">
        <v>309</v>
      </c>
      <c r="C7" s="100">
        <v>0</v>
      </c>
      <c r="D7" s="214">
        <v>3132</v>
      </c>
      <c r="E7" s="99">
        <f>E6-C7+D7</f>
        <v>3233.58</v>
      </c>
      <c r="F7" s="195">
        <v>150</v>
      </c>
      <c r="G7" s="196">
        <v>45170</v>
      </c>
      <c r="H7" s="193">
        <v>2830</v>
      </c>
      <c r="I7" s="228" t="s">
        <v>182</v>
      </c>
      <c r="J7" s="229" t="s">
        <v>118</v>
      </c>
    </row>
    <row r="8" spans="1:12" s="9" customFormat="1" x14ac:dyDescent="0.25">
      <c r="A8" s="98">
        <v>45173</v>
      </c>
      <c r="B8" s="88" t="s">
        <v>310</v>
      </c>
      <c r="C8" s="100">
        <v>0</v>
      </c>
      <c r="D8" s="214">
        <v>18212</v>
      </c>
      <c r="E8" s="99">
        <f>E7-C8+D8</f>
        <v>21445.58</v>
      </c>
      <c r="F8" s="198">
        <v>342</v>
      </c>
      <c r="G8" s="199">
        <v>45173</v>
      </c>
      <c r="H8" s="200" t="s">
        <v>150</v>
      </c>
      <c r="I8" s="216" t="s">
        <v>183</v>
      </c>
      <c r="J8" s="217" t="s">
        <v>120</v>
      </c>
    </row>
    <row r="9" spans="1:12" s="9" customFormat="1" x14ac:dyDescent="0.25">
      <c r="A9" s="98">
        <v>45173</v>
      </c>
      <c r="B9" s="88" t="s">
        <v>311</v>
      </c>
      <c r="C9" s="100">
        <v>21445.58</v>
      </c>
      <c r="D9" s="100"/>
      <c r="E9" s="99">
        <f>E8-C9+D9</f>
        <v>0</v>
      </c>
      <c r="F9" s="195"/>
      <c r="G9" s="196"/>
      <c r="H9" s="193"/>
      <c r="I9" s="191"/>
      <c r="J9" s="192"/>
    </row>
    <row r="10" spans="1:12" s="9" customFormat="1" x14ac:dyDescent="0.25">
      <c r="A10" s="98">
        <v>45177</v>
      </c>
      <c r="B10" s="88" t="s">
        <v>312</v>
      </c>
      <c r="C10" s="100">
        <v>0</v>
      </c>
      <c r="D10" s="214">
        <v>6960</v>
      </c>
      <c r="E10" s="99">
        <f t="shared" ref="E10:E71" si="0">E9-C10+D10</f>
        <v>6960</v>
      </c>
      <c r="F10" s="195">
        <v>221</v>
      </c>
      <c r="G10" s="196">
        <v>45177</v>
      </c>
      <c r="H10" s="193">
        <v>2831</v>
      </c>
      <c r="I10" s="219" t="s">
        <v>184</v>
      </c>
      <c r="J10" s="222" t="s">
        <v>123</v>
      </c>
    </row>
    <row r="11" spans="1:12" x14ac:dyDescent="0.25">
      <c r="A11" s="98">
        <v>45177</v>
      </c>
      <c r="B11" s="172" t="s">
        <v>313</v>
      </c>
      <c r="C11" s="100">
        <v>0</v>
      </c>
      <c r="D11" s="214">
        <v>4060</v>
      </c>
      <c r="E11" s="99">
        <f t="shared" si="0"/>
        <v>11020</v>
      </c>
      <c r="F11" s="195">
        <v>352</v>
      </c>
      <c r="G11" s="196">
        <v>45177</v>
      </c>
      <c r="H11" s="193" t="s">
        <v>150</v>
      </c>
      <c r="I11" s="228" t="s">
        <v>185</v>
      </c>
      <c r="J11" s="229" t="s">
        <v>129</v>
      </c>
    </row>
    <row r="12" spans="1:12" x14ac:dyDescent="0.25">
      <c r="A12" s="98">
        <v>45177</v>
      </c>
      <c r="B12" s="172" t="s">
        <v>311</v>
      </c>
      <c r="C12" s="100">
        <v>11020</v>
      </c>
      <c r="D12" s="100"/>
      <c r="E12" s="99">
        <f t="shared" si="0"/>
        <v>0</v>
      </c>
      <c r="F12" s="195"/>
      <c r="G12" s="196"/>
      <c r="H12" s="193"/>
      <c r="I12" s="191"/>
      <c r="J12" s="192"/>
    </row>
    <row r="13" spans="1:12" x14ac:dyDescent="0.25">
      <c r="A13" s="98">
        <v>45181</v>
      </c>
      <c r="B13" s="88" t="s">
        <v>314</v>
      </c>
      <c r="C13" s="100">
        <v>0</v>
      </c>
      <c r="D13" s="214">
        <v>6264</v>
      </c>
      <c r="E13" s="99">
        <f t="shared" si="0"/>
        <v>6264</v>
      </c>
      <c r="F13" s="195">
        <v>165</v>
      </c>
      <c r="G13" s="196">
        <v>45181</v>
      </c>
      <c r="H13" s="193" t="s">
        <v>150</v>
      </c>
      <c r="I13" s="219" t="s">
        <v>187</v>
      </c>
      <c r="J13" s="222" t="s">
        <v>120</v>
      </c>
    </row>
    <row r="14" spans="1:12" x14ac:dyDescent="0.25">
      <c r="A14" s="98">
        <v>45182</v>
      </c>
      <c r="B14" s="88" t="s">
        <v>311</v>
      </c>
      <c r="C14" s="100">
        <v>6264</v>
      </c>
      <c r="D14" s="100"/>
      <c r="E14" s="99">
        <f t="shared" si="0"/>
        <v>0</v>
      </c>
      <c r="F14" s="195"/>
      <c r="G14" s="196"/>
      <c r="H14" s="193"/>
      <c r="I14" s="191"/>
      <c r="J14" s="192"/>
    </row>
    <row r="15" spans="1:12" ht="30" x14ac:dyDescent="0.25">
      <c r="A15" s="98">
        <v>45183</v>
      </c>
      <c r="B15" s="172" t="s">
        <v>315</v>
      </c>
      <c r="C15" s="100">
        <v>0</v>
      </c>
      <c r="D15" s="214">
        <v>11600</v>
      </c>
      <c r="E15" s="99">
        <f t="shared" si="0"/>
        <v>11600</v>
      </c>
      <c r="F15" s="195">
        <v>382</v>
      </c>
      <c r="G15" s="196">
        <v>45183</v>
      </c>
      <c r="H15" s="193" t="s">
        <v>150</v>
      </c>
      <c r="I15" s="238" t="s">
        <v>188</v>
      </c>
      <c r="J15" s="239" t="s">
        <v>189</v>
      </c>
    </row>
    <row r="16" spans="1:12" x14ac:dyDescent="0.25">
      <c r="A16" s="98">
        <v>45183</v>
      </c>
      <c r="B16" s="172" t="s">
        <v>311</v>
      </c>
      <c r="C16" s="100">
        <v>10320.48</v>
      </c>
      <c r="D16" s="100"/>
      <c r="E16" s="99">
        <f t="shared" si="0"/>
        <v>1279.5200000000004</v>
      </c>
      <c r="F16" s="195"/>
      <c r="G16" s="196"/>
      <c r="H16" s="193"/>
      <c r="I16" s="193"/>
      <c r="J16" s="192"/>
    </row>
    <row r="17" spans="1:10" x14ac:dyDescent="0.25">
      <c r="A17" s="98">
        <v>45184</v>
      </c>
      <c r="B17" s="172" t="s">
        <v>316</v>
      </c>
      <c r="C17" s="100">
        <v>0</v>
      </c>
      <c r="D17" s="214">
        <v>9280</v>
      </c>
      <c r="E17" s="99">
        <f t="shared" si="0"/>
        <v>10559.52</v>
      </c>
      <c r="F17" s="195">
        <v>167</v>
      </c>
      <c r="G17" s="196">
        <v>45184</v>
      </c>
      <c r="H17" s="193">
        <v>2832</v>
      </c>
      <c r="I17" s="191" t="s">
        <v>190</v>
      </c>
      <c r="J17" s="192" t="s">
        <v>142</v>
      </c>
    </row>
    <row r="18" spans="1:10" ht="30" x14ac:dyDescent="0.25">
      <c r="A18" s="98">
        <v>45184</v>
      </c>
      <c r="B18" s="172" t="s">
        <v>317</v>
      </c>
      <c r="C18" s="100">
        <v>0</v>
      </c>
      <c r="D18" s="214">
        <v>6960</v>
      </c>
      <c r="E18" s="99">
        <f t="shared" si="0"/>
        <v>17519.52</v>
      </c>
      <c r="F18" s="195">
        <v>221</v>
      </c>
      <c r="G18" s="196">
        <v>45184</v>
      </c>
      <c r="H18" s="193">
        <v>2833</v>
      </c>
      <c r="I18" s="221" t="s">
        <v>191</v>
      </c>
      <c r="J18" s="222" t="s">
        <v>123</v>
      </c>
    </row>
    <row r="19" spans="1:10" x14ac:dyDescent="0.25">
      <c r="A19" s="98">
        <v>45184</v>
      </c>
      <c r="B19" s="172" t="s">
        <v>318</v>
      </c>
      <c r="C19" s="100">
        <v>1993.44</v>
      </c>
      <c r="D19" s="100"/>
      <c r="E19" s="99">
        <f t="shared" si="0"/>
        <v>15526.08</v>
      </c>
      <c r="F19" s="195"/>
      <c r="G19" s="196"/>
      <c r="H19" s="193"/>
      <c r="I19" s="193"/>
      <c r="J19" s="192"/>
    </row>
    <row r="20" spans="1:10" x14ac:dyDescent="0.25">
      <c r="A20" s="98">
        <v>45184</v>
      </c>
      <c r="B20" s="172" t="s">
        <v>319</v>
      </c>
      <c r="C20" s="100">
        <v>660</v>
      </c>
      <c r="D20" s="100"/>
      <c r="E20" s="99">
        <f t="shared" si="0"/>
        <v>14866.08</v>
      </c>
      <c r="F20" s="195"/>
      <c r="G20" s="196"/>
      <c r="H20" s="193"/>
      <c r="I20" s="191"/>
      <c r="J20" s="192"/>
    </row>
    <row r="21" spans="1:10" ht="30" x14ac:dyDescent="0.25">
      <c r="A21" s="98">
        <v>45184</v>
      </c>
      <c r="B21" s="172" t="s">
        <v>320</v>
      </c>
      <c r="C21" s="100">
        <v>0</v>
      </c>
      <c r="D21" s="100">
        <v>40000</v>
      </c>
      <c r="E21" s="99">
        <f t="shared" si="0"/>
        <v>54866.080000000002</v>
      </c>
      <c r="F21" s="195"/>
      <c r="G21" s="196"/>
      <c r="H21" s="193"/>
      <c r="I21" s="193"/>
      <c r="J21" s="192"/>
    </row>
    <row r="22" spans="1:10" ht="30" x14ac:dyDescent="0.25">
      <c r="A22" s="98">
        <v>45184</v>
      </c>
      <c r="B22" s="172" t="s">
        <v>321</v>
      </c>
      <c r="C22" s="100">
        <v>0</v>
      </c>
      <c r="D22" s="100">
        <v>38000</v>
      </c>
      <c r="E22" s="99">
        <f t="shared" si="0"/>
        <v>92866.08</v>
      </c>
      <c r="F22" s="195"/>
      <c r="G22" s="196"/>
      <c r="H22" s="193"/>
      <c r="I22" s="193"/>
      <c r="J22" s="192"/>
    </row>
    <row r="23" spans="1:10" x14ac:dyDescent="0.25">
      <c r="A23" s="98">
        <v>45184</v>
      </c>
      <c r="B23" s="172" t="s">
        <v>322</v>
      </c>
      <c r="C23" s="100">
        <v>0</v>
      </c>
      <c r="D23" s="214">
        <v>4060</v>
      </c>
      <c r="E23" s="99">
        <f t="shared" si="0"/>
        <v>96926.080000000002</v>
      </c>
      <c r="F23" s="195">
        <v>352</v>
      </c>
      <c r="G23" s="196">
        <v>45184</v>
      </c>
      <c r="H23" s="193" t="s">
        <v>150</v>
      </c>
      <c r="I23" s="228" t="s">
        <v>186</v>
      </c>
      <c r="J23" s="229" t="s">
        <v>129</v>
      </c>
    </row>
    <row r="24" spans="1:10" x14ac:dyDescent="0.25">
      <c r="A24" s="98">
        <v>45184</v>
      </c>
      <c r="B24" s="172" t="s">
        <v>323</v>
      </c>
      <c r="C24" s="100">
        <v>2860</v>
      </c>
      <c r="D24" s="100"/>
      <c r="E24" s="99">
        <f t="shared" si="0"/>
        <v>94066.08</v>
      </c>
      <c r="F24" s="195"/>
      <c r="G24" s="196"/>
      <c r="H24" s="193"/>
      <c r="I24" s="191"/>
      <c r="J24" s="192"/>
    </row>
    <row r="25" spans="1:10" x14ac:dyDescent="0.25">
      <c r="A25" s="98">
        <v>45184</v>
      </c>
      <c r="B25" s="172" t="s">
        <v>324</v>
      </c>
      <c r="C25" s="100">
        <v>1618</v>
      </c>
      <c r="D25" s="100"/>
      <c r="E25" s="99">
        <f t="shared" si="0"/>
        <v>92448.08</v>
      </c>
      <c r="F25" s="195"/>
      <c r="G25" s="196"/>
      <c r="H25" s="193"/>
      <c r="I25" s="193"/>
      <c r="J25" s="192"/>
    </row>
    <row r="26" spans="1:10" x14ac:dyDescent="0.25">
      <c r="A26" s="98">
        <v>45184</v>
      </c>
      <c r="B26" s="172" t="s">
        <v>325</v>
      </c>
      <c r="C26" s="100">
        <v>1927.2</v>
      </c>
      <c r="D26" s="100"/>
      <c r="E26" s="99">
        <f t="shared" si="0"/>
        <v>90520.88</v>
      </c>
      <c r="F26" s="195"/>
      <c r="G26" s="196"/>
      <c r="H26" s="193"/>
      <c r="I26" s="193"/>
      <c r="J26" s="192"/>
    </row>
    <row r="27" spans="1:10" x14ac:dyDescent="0.25">
      <c r="A27" s="98">
        <v>45184</v>
      </c>
      <c r="B27" s="172" t="s">
        <v>326</v>
      </c>
      <c r="C27" s="100">
        <v>0</v>
      </c>
      <c r="D27" s="214">
        <v>3132</v>
      </c>
      <c r="E27" s="99">
        <f t="shared" si="0"/>
        <v>93652.88</v>
      </c>
      <c r="F27" s="195">
        <v>150</v>
      </c>
      <c r="G27" s="196">
        <v>45184</v>
      </c>
      <c r="H27" s="193">
        <v>2834</v>
      </c>
      <c r="I27" s="237" t="s">
        <v>192</v>
      </c>
      <c r="J27" s="229" t="s">
        <v>118</v>
      </c>
    </row>
    <row r="28" spans="1:10" s="182" customFormat="1" x14ac:dyDescent="0.25">
      <c r="A28" s="98">
        <v>45184</v>
      </c>
      <c r="B28" s="88" t="s">
        <v>327</v>
      </c>
      <c r="C28" s="100">
        <v>36468.44</v>
      </c>
      <c r="D28" s="100">
        <v>0</v>
      </c>
      <c r="E28" s="99">
        <f t="shared" si="0"/>
        <v>57184.44</v>
      </c>
      <c r="F28" s="195"/>
      <c r="G28" s="196"/>
      <c r="H28" s="193"/>
      <c r="I28" s="193"/>
      <c r="J28" s="192"/>
    </row>
    <row r="29" spans="1:10" x14ac:dyDescent="0.25">
      <c r="A29" s="98">
        <v>45184</v>
      </c>
      <c r="B29" s="172" t="s">
        <v>327</v>
      </c>
      <c r="C29" s="100">
        <v>48301.38</v>
      </c>
      <c r="D29" s="100">
        <v>0</v>
      </c>
      <c r="E29" s="99">
        <f t="shared" si="0"/>
        <v>8883.0600000000049</v>
      </c>
      <c r="F29" s="195"/>
      <c r="G29" s="196"/>
      <c r="H29" s="193"/>
      <c r="I29" s="193"/>
      <c r="J29" s="192"/>
    </row>
    <row r="30" spans="1:10" x14ac:dyDescent="0.25">
      <c r="A30" s="98">
        <v>45186</v>
      </c>
      <c r="B30" s="172" t="s">
        <v>328</v>
      </c>
      <c r="C30" s="100">
        <v>1000</v>
      </c>
      <c r="D30" s="100">
        <v>0</v>
      </c>
      <c r="E30" s="99">
        <f t="shared" si="0"/>
        <v>7883.0600000000049</v>
      </c>
      <c r="F30" s="195"/>
      <c r="G30" s="196"/>
      <c r="H30" s="193"/>
      <c r="I30" s="193"/>
      <c r="J30" s="192"/>
    </row>
    <row r="31" spans="1:10" x14ac:dyDescent="0.25">
      <c r="A31" s="98">
        <v>45187</v>
      </c>
      <c r="B31" s="172" t="s">
        <v>329</v>
      </c>
      <c r="C31" s="100">
        <v>0</v>
      </c>
      <c r="D31" s="214">
        <v>15660</v>
      </c>
      <c r="E31" s="99">
        <f t="shared" si="0"/>
        <v>23543.060000000005</v>
      </c>
      <c r="F31" s="195">
        <v>223</v>
      </c>
      <c r="G31" s="196">
        <v>45187</v>
      </c>
      <c r="H31" s="193">
        <v>2835</v>
      </c>
      <c r="I31" s="221" t="s">
        <v>193</v>
      </c>
      <c r="J31" s="222" t="s">
        <v>120</v>
      </c>
    </row>
    <row r="32" spans="1:10" ht="30" x14ac:dyDescent="0.25">
      <c r="A32" s="98">
        <v>45187</v>
      </c>
      <c r="B32" s="172" t="s">
        <v>330</v>
      </c>
      <c r="C32" s="100">
        <v>0</v>
      </c>
      <c r="D32" s="214">
        <v>41760</v>
      </c>
      <c r="E32" s="99">
        <f t="shared" si="0"/>
        <v>65303.060000000005</v>
      </c>
      <c r="F32" s="195">
        <v>364</v>
      </c>
      <c r="G32" s="196">
        <v>45187</v>
      </c>
      <c r="H32" s="193" t="s">
        <v>150</v>
      </c>
      <c r="I32" s="238" t="s">
        <v>194</v>
      </c>
      <c r="J32" s="239" t="s">
        <v>189</v>
      </c>
    </row>
    <row r="33" spans="1:15" ht="30" x14ac:dyDescent="0.25">
      <c r="A33" s="98">
        <v>45188</v>
      </c>
      <c r="B33" s="172" t="s">
        <v>331</v>
      </c>
      <c r="C33" s="100">
        <v>60000</v>
      </c>
      <c r="D33" s="100">
        <v>0</v>
      </c>
      <c r="E33" s="99">
        <f t="shared" si="0"/>
        <v>5303.0600000000049</v>
      </c>
      <c r="F33" s="195"/>
      <c r="G33" s="196"/>
      <c r="H33" s="193"/>
      <c r="I33" s="193"/>
      <c r="J33" s="192"/>
    </row>
    <row r="34" spans="1:15" x14ac:dyDescent="0.25">
      <c r="A34" s="98">
        <v>45188</v>
      </c>
      <c r="B34" s="172" t="s">
        <v>332</v>
      </c>
      <c r="C34" s="100">
        <v>3000</v>
      </c>
      <c r="D34" s="100">
        <v>0</v>
      </c>
      <c r="E34" s="99">
        <f t="shared" si="0"/>
        <v>2303.0600000000049</v>
      </c>
      <c r="F34" s="195"/>
      <c r="G34" s="196"/>
      <c r="H34" s="193"/>
      <c r="I34" s="193"/>
      <c r="J34" s="192"/>
    </row>
    <row r="35" spans="1:15" x14ac:dyDescent="0.25">
      <c r="A35" s="98">
        <v>45189</v>
      </c>
      <c r="B35" s="172" t="s">
        <v>333</v>
      </c>
      <c r="C35" s="100">
        <v>0</v>
      </c>
      <c r="D35" s="214">
        <v>490118.27</v>
      </c>
      <c r="E35" s="99">
        <f t="shared" si="0"/>
        <v>492421.33</v>
      </c>
      <c r="F35" s="195">
        <v>223</v>
      </c>
      <c r="G35" s="196">
        <v>45189</v>
      </c>
      <c r="H35" s="193">
        <v>2836</v>
      </c>
      <c r="I35" s="221" t="s">
        <v>195</v>
      </c>
      <c r="J35" s="222" t="s">
        <v>120</v>
      </c>
    </row>
    <row r="36" spans="1:15" x14ac:dyDescent="0.25">
      <c r="A36" s="98">
        <v>45190</v>
      </c>
      <c r="B36" s="172" t="s">
        <v>336</v>
      </c>
      <c r="C36" s="100">
        <v>250</v>
      </c>
      <c r="D36" s="100">
        <v>0</v>
      </c>
      <c r="E36" s="99">
        <f>E35-C36+D36</f>
        <v>492171.33</v>
      </c>
      <c r="F36" s="195"/>
      <c r="G36" s="196"/>
      <c r="H36" s="193"/>
      <c r="I36" s="193"/>
      <c r="J36" s="192"/>
    </row>
    <row r="37" spans="1:15" x14ac:dyDescent="0.25">
      <c r="A37" s="98">
        <v>45190</v>
      </c>
      <c r="B37" s="172" t="s">
        <v>335</v>
      </c>
      <c r="C37" s="100">
        <v>50</v>
      </c>
      <c r="D37" s="100">
        <v>0</v>
      </c>
      <c r="E37" s="99">
        <f t="shared" si="0"/>
        <v>492121.33</v>
      </c>
      <c r="F37" s="195"/>
      <c r="G37" s="196"/>
      <c r="H37" s="193"/>
      <c r="I37" s="193"/>
      <c r="J37" s="192"/>
    </row>
    <row r="38" spans="1:15" x14ac:dyDescent="0.25">
      <c r="A38" s="98">
        <v>45190</v>
      </c>
      <c r="B38" s="172" t="s">
        <v>334</v>
      </c>
      <c r="C38" s="100">
        <v>48</v>
      </c>
      <c r="D38" s="100">
        <v>0</v>
      </c>
      <c r="E38" s="99">
        <f t="shared" si="0"/>
        <v>492073.33</v>
      </c>
      <c r="F38" s="195"/>
      <c r="G38" s="196"/>
      <c r="H38" s="193"/>
      <c r="I38" s="193"/>
      <c r="J38" s="192"/>
    </row>
    <row r="39" spans="1:15" ht="30" x14ac:dyDescent="0.25">
      <c r="A39" s="98">
        <v>45190</v>
      </c>
      <c r="B39" s="172" t="s">
        <v>337</v>
      </c>
      <c r="C39" s="100">
        <v>0</v>
      </c>
      <c r="D39" s="214">
        <v>3596</v>
      </c>
      <c r="E39" s="99">
        <f t="shared" si="0"/>
        <v>495669.33</v>
      </c>
      <c r="F39" s="195">
        <v>3</v>
      </c>
      <c r="G39" s="196">
        <v>45190</v>
      </c>
      <c r="H39" s="193">
        <v>2841</v>
      </c>
      <c r="I39" s="237" t="s">
        <v>216</v>
      </c>
      <c r="J39" s="229" t="s">
        <v>118</v>
      </c>
    </row>
    <row r="40" spans="1:15" x14ac:dyDescent="0.25">
      <c r="A40" s="98">
        <v>45191</v>
      </c>
      <c r="B40" s="172" t="s">
        <v>338</v>
      </c>
      <c r="C40" s="100">
        <v>0</v>
      </c>
      <c r="D40" s="214">
        <v>9280</v>
      </c>
      <c r="E40" s="99">
        <f t="shared" si="0"/>
        <v>504949.33</v>
      </c>
      <c r="F40" s="195">
        <v>167</v>
      </c>
      <c r="G40" s="196">
        <v>45191</v>
      </c>
      <c r="H40" s="193">
        <v>2842</v>
      </c>
      <c r="I40" s="191" t="s">
        <v>217</v>
      </c>
      <c r="J40" s="192" t="s">
        <v>142</v>
      </c>
      <c r="K40" s="173"/>
      <c r="L40" s="174"/>
      <c r="M40" s="175"/>
      <c r="N40" s="175"/>
      <c r="O40" s="176"/>
    </row>
    <row r="41" spans="1:15" x14ac:dyDescent="0.25">
      <c r="A41" s="98">
        <v>45191</v>
      </c>
      <c r="B41" s="172" t="s">
        <v>339</v>
      </c>
      <c r="C41" s="100">
        <v>1300</v>
      </c>
      <c r="D41" s="100">
        <v>0</v>
      </c>
      <c r="E41" s="99">
        <f t="shared" si="0"/>
        <v>503649.33</v>
      </c>
      <c r="F41" s="195"/>
      <c r="G41" s="196"/>
      <c r="H41" s="193"/>
      <c r="I41" s="193"/>
      <c r="J41" s="192"/>
    </row>
    <row r="42" spans="1:15" x14ac:dyDescent="0.25">
      <c r="A42" s="98">
        <v>45191</v>
      </c>
      <c r="B42" s="172" t="s">
        <v>340</v>
      </c>
      <c r="C42" s="100">
        <v>0</v>
      </c>
      <c r="D42" s="214">
        <v>3132</v>
      </c>
      <c r="E42" s="99">
        <f t="shared" si="0"/>
        <v>506781.33</v>
      </c>
      <c r="F42" s="195">
        <v>150</v>
      </c>
      <c r="G42" s="196">
        <v>45191</v>
      </c>
      <c r="H42" s="193">
        <v>2849</v>
      </c>
      <c r="I42" s="237" t="s">
        <v>255</v>
      </c>
      <c r="J42" s="229" t="s">
        <v>118</v>
      </c>
    </row>
    <row r="43" spans="1:15" ht="30" x14ac:dyDescent="0.25">
      <c r="A43" s="98">
        <v>45192</v>
      </c>
      <c r="B43" s="172" t="s">
        <v>341</v>
      </c>
      <c r="C43" s="100">
        <v>20000</v>
      </c>
      <c r="D43" s="100">
        <v>0</v>
      </c>
      <c r="E43" s="99">
        <f t="shared" si="0"/>
        <v>486781.33</v>
      </c>
      <c r="F43" s="195"/>
      <c r="G43" s="196"/>
      <c r="H43" s="193"/>
      <c r="I43" s="191"/>
      <c r="J43" s="192"/>
    </row>
    <row r="44" spans="1:15" ht="30" x14ac:dyDescent="0.25">
      <c r="A44" s="98">
        <v>45194</v>
      </c>
      <c r="B44" s="172" t="s">
        <v>342</v>
      </c>
      <c r="C44" s="100">
        <v>35000</v>
      </c>
      <c r="D44" s="100">
        <v>0</v>
      </c>
      <c r="E44" s="99">
        <f t="shared" si="0"/>
        <v>451781.33</v>
      </c>
      <c r="F44" s="195"/>
      <c r="G44" s="196"/>
      <c r="H44" s="193"/>
      <c r="I44" s="191"/>
      <c r="J44" s="192"/>
    </row>
    <row r="45" spans="1:15" x14ac:dyDescent="0.25">
      <c r="A45" s="98">
        <v>45194</v>
      </c>
      <c r="B45" s="172" t="s">
        <v>343</v>
      </c>
      <c r="C45" s="100">
        <v>0</v>
      </c>
      <c r="D45" s="214">
        <v>52780</v>
      </c>
      <c r="E45" s="99">
        <f t="shared" si="0"/>
        <v>504561.33</v>
      </c>
      <c r="F45" s="195">
        <v>223</v>
      </c>
      <c r="G45" s="196">
        <v>45194</v>
      </c>
      <c r="H45" s="193">
        <v>2850</v>
      </c>
      <c r="I45" s="221" t="s">
        <v>252</v>
      </c>
      <c r="J45" s="222" t="s">
        <v>120</v>
      </c>
    </row>
    <row r="46" spans="1:15" ht="30" x14ac:dyDescent="0.25">
      <c r="A46" s="98">
        <v>45194</v>
      </c>
      <c r="B46" s="172" t="s">
        <v>344</v>
      </c>
      <c r="C46" s="100">
        <v>0</v>
      </c>
      <c r="D46" s="214">
        <v>4060</v>
      </c>
      <c r="E46" s="99">
        <f t="shared" si="0"/>
        <v>508621.33</v>
      </c>
      <c r="F46" s="195">
        <v>292</v>
      </c>
      <c r="G46" s="196">
        <v>45194</v>
      </c>
      <c r="H46" s="193" t="s">
        <v>150</v>
      </c>
      <c r="I46" s="237" t="s">
        <v>253</v>
      </c>
      <c r="J46" s="229" t="s">
        <v>129</v>
      </c>
    </row>
    <row r="47" spans="1:15" x14ac:dyDescent="0.25">
      <c r="A47" s="98">
        <v>45194</v>
      </c>
      <c r="B47" s="172" t="s">
        <v>345</v>
      </c>
      <c r="C47" s="100">
        <v>9856.84</v>
      </c>
      <c r="D47" s="100">
        <v>0</v>
      </c>
      <c r="E47" s="99">
        <f t="shared" si="0"/>
        <v>498764.49</v>
      </c>
      <c r="F47" s="195"/>
      <c r="G47" s="196"/>
      <c r="H47" s="193"/>
      <c r="I47" s="193"/>
      <c r="J47" s="192"/>
    </row>
    <row r="48" spans="1:15" x14ac:dyDescent="0.25">
      <c r="A48" s="98">
        <v>45194</v>
      </c>
      <c r="B48" s="172" t="s">
        <v>345</v>
      </c>
      <c r="C48" s="100">
        <v>5193.32</v>
      </c>
      <c r="D48" s="100">
        <v>0</v>
      </c>
      <c r="E48" s="99">
        <f t="shared" si="0"/>
        <v>493571.17</v>
      </c>
      <c r="F48" s="195"/>
      <c r="G48" s="196"/>
      <c r="H48" s="193"/>
      <c r="I48" s="193"/>
      <c r="J48" s="192"/>
    </row>
    <row r="49" spans="1:15" x14ac:dyDescent="0.25">
      <c r="A49" s="98">
        <v>45195</v>
      </c>
      <c r="B49" s="172" t="s">
        <v>346</v>
      </c>
      <c r="C49" s="100">
        <v>0</v>
      </c>
      <c r="D49" s="214">
        <v>4060</v>
      </c>
      <c r="E49" s="99">
        <f>E48-C49+D49</f>
        <v>497631.17</v>
      </c>
      <c r="F49" s="195">
        <v>207</v>
      </c>
      <c r="G49" s="196">
        <v>45195</v>
      </c>
      <c r="H49" s="193" t="s">
        <v>150</v>
      </c>
      <c r="I49" s="219" t="s">
        <v>254</v>
      </c>
      <c r="J49" s="222" t="s">
        <v>120</v>
      </c>
    </row>
    <row r="50" spans="1:15" x14ac:dyDescent="0.25">
      <c r="A50" s="98">
        <v>45196</v>
      </c>
      <c r="B50" s="172" t="s">
        <v>347</v>
      </c>
      <c r="C50" s="100">
        <v>419710.77</v>
      </c>
      <c r="D50" s="100">
        <v>0</v>
      </c>
      <c r="E50" s="99">
        <f t="shared" si="0"/>
        <v>77920.399999999965</v>
      </c>
      <c r="F50" s="195"/>
      <c r="G50" s="196"/>
      <c r="H50" s="193"/>
      <c r="I50" s="191"/>
      <c r="J50" s="192"/>
    </row>
    <row r="51" spans="1:15" x14ac:dyDescent="0.25">
      <c r="A51" s="98">
        <v>45196</v>
      </c>
      <c r="B51" s="172" t="s">
        <v>348</v>
      </c>
      <c r="C51" s="100">
        <v>0</v>
      </c>
      <c r="D51" s="100">
        <v>419710.77</v>
      </c>
      <c r="E51" s="99">
        <f t="shared" si="0"/>
        <v>497631.17</v>
      </c>
      <c r="F51" s="195"/>
      <c r="G51" s="196"/>
      <c r="H51" s="193"/>
      <c r="I51" s="191"/>
      <c r="J51" s="192"/>
    </row>
    <row r="52" spans="1:15" x14ac:dyDescent="0.25">
      <c r="A52" s="98">
        <v>45197</v>
      </c>
      <c r="B52" s="172" t="s">
        <v>349</v>
      </c>
      <c r="C52" s="100">
        <v>0</v>
      </c>
      <c r="D52" s="214">
        <v>11252</v>
      </c>
      <c r="E52" s="99">
        <f t="shared" si="0"/>
        <v>508883.17</v>
      </c>
      <c r="F52" s="195">
        <v>272</v>
      </c>
      <c r="G52" s="196">
        <v>45197</v>
      </c>
      <c r="H52" s="193">
        <v>2857</v>
      </c>
      <c r="I52" s="193" t="s">
        <v>278</v>
      </c>
      <c r="J52" s="192" t="s">
        <v>277</v>
      </c>
    </row>
    <row r="53" spans="1:15" x14ac:dyDescent="0.25">
      <c r="A53" s="98">
        <v>45197</v>
      </c>
      <c r="B53" s="172" t="s">
        <v>350</v>
      </c>
      <c r="C53" s="100">
        <v>419710.77</v>
      </c>
      <c r="D53" s="100">
        <v>0</v>
      </c>
      <c r="E53" s="99">
        <f t="shared" si="0"/>
        <v>89172.399999999965</v>
      </c>
      <c r="F53" s="195"/>
      <c r="G53" s="196"/>
      <c r="H53" s="193"/>
      <c r="I53" s="191"/>
      <c r="J53" s="192"/>
    </row>
    <row r="54" spans="1:15" ht="30" x14ac:dyDescent="0.25">
      <c r="A54" s="98">
        <v>45197</v>
      </c>
      <c r="B54" s="172" t="s">
        <v>351</v>
      </c>
      <c r="C54" s="100">
        <v>0</v>
      </c>
      <c r="D54" s="100">
        <v>12000</v>
      </c>
      <c r="E54" s="99">
        <f t="shared" si="0"/>
        <v>101172.39999999997</v>
      </c>
      <c r="F54" s="195"/>
      <c r="G54" s="196"/>
      <c r="H54" s="193"/>
      <c r="I54" s="193"/>
      <c r="J54" s="192"/>
    </row>
    <row r="55" spans="1:15" x14ac:dyDescent="0.25">
      <c r="A55" s="98">
        <v>45198</v>
      </c>
      <c r="B55" s="172" t="s">
        <v>352</v>
      </c>
      <c r="C55" s="100">
        <v>2860</v>
      </c>
      <c r="D55" s="100">
        <v>0</v>
      </c>
      <c r="E55" s="99">
        <f t="shared" si="0"/>
        <v>98312.399999999965</v>
      </c>
      <c r="F55" s="195"/>
      <c r="G55" s="196"/>
      <c r="H55" s="193"/>
      <c r="I55" s="193"/>
      <c r="J55" s="192"/>
    </row>
    <row r="56" spans="1:15" x14ac:dyDescent="0.25">
      <c r="A56" s="98">
        <v>45198</v>
      </c>
      <c r="B56" s="172" t="s">
        <v>353</v>
      </c>
      <c r="C56" s="100">
        <v>1970</v>
      </c>
      <c r="D56" s="100">
        <v>0</v>
      </c>
      <c r="E56" s="99">
        <f t="shared" si="0"/>
        <v>96342.399999999965</v>
      </c>
      <c r="F56" s="195"/>
      <c r="G56" s="196"/>
      <c r="H56" s="193"/>
      <c r="I56" s="193"/>
      <c r="J56" s="192"/>
    </row>
    <row r="57" spans="1:15" x14ac:dyDescent="0.25">
      <c r="A57" s="98">
        <v>45198</v>
      </c>
      <c r="B57" s="172" t="s">
        <v>354</v>
      </c>
      <c r="C57" s="100">
        <v>0</v>
      </c>
      <c r="D57" s="214">
        <v>6960</v>
      </c>
      <c r="E57" s="99">
        <f t="shared" si="0"/>
        <v>103302.39999999997</v>
      </c>
      <c r="F57" s="195">
        <v>221</v>
      </c>
      <c r="G57" s="196">
        <v>45198</v>
      </c>
      <c r="H57" s="193">
        <v>2858</v>
      </c>
      <c r="I57" s="221" t="s">
        <v>279</v>
      </c>
      <c r="J57" s="222" t="s">
        <v>123</v>
      </c>
    </row>
    <row r="58" spans="1:15" ht="30" x14ac:dyDescent="0.25">
      <c r="A58" s="98">
        <v>45198</v>
      </c>
      <c r="B58" s="172" t="s">
        <v>355</v>
      </c>
      <c r="C58" s="100">
        <v>7000</v>
      </c>
      <c r="D58" s="100">
        <v>0</v>
      </c>
      <c r="E58" s="99">
        <f t="shared" si="0"/>
        <v>96302.399999999965</v>
      </c>
      <c r="F58" s="195"/>
      <c r="G58" s="196"/>
      <c r="H58" s="193"/>
      <c r="I58" s="193"/>
      <c r="J58" s="192"/>
    </row>
    <row r="59" spans="1:15" x14ac:dyDescent="0.25">
      <c r="A59" s="98">
        <v>45198</v>
      </c>
      <c r="B59" s="172" t="s">
        <v>327</v>
      </c>
      <c r="C59" s="100">
        <v>50532.98</v>
      </c>
      <c r="D59" s="100">
        <v>0</v>
      </c>
      <c r="E59" s="99">
        <f t="shared" si="0"/>
        <v>45769.419999999962</v>
      </c>
      <c r="F59" s="195"/>
      <c r="G59" s="196"/>
      <c r="H59" s="193"/>
      <c r="I59" s="193"/>
      <c r="J59" s="192"/>
    </row>
    <row r="60" spans="1:15" x14ac:dyDescent="0.25">
      <c r="A60" s="98">
        <v>45198</v>
      </c>
      <c r="B60" s="172" t="s">
        <v>327</v>
      </c>
      <c r="C60" s="100">
        <v>40521.370000000003</v>
      </c>
      <c r="D60" s="100">
        <v>0</v>
      </c>
      <c r="E60" s="99">
        <f>E59-C60+D60</f>
        <v>5248.0499999999593</v>
      </c>
      <c r="F60" s="195"/>
      <c r="G60" s="196"/>
      <c r="H60" s="193"/>
      <c r="I60" s="193"/>
      <c r="J60" s="192"/>
      <c r="K60" s="173"/>
      <c r="L60" s="174"/>
      <c r="M60" s="175"/>
      <c r="N60" s="175"/>
      <c r="O60" s="176"/>
    </row>
    <row r="61" spans="1:15" x14ac:dyDescent="0.25">
      <c r="A61" s="98"/>
      <c r="B61" s="88"/>
      <c r="C61" s="100">
        <v>0</v>
      </c>
      <c r="D61" s="100">
        <v>0</v>
      </c>
      <c r="E61" s="99">
        <f t="shared" si="0"/>
        <v>5248.0499999999593</v>
      </c>
      <c r="F61" s="195"/>
      <c r="G61" s="196"/>
      <c r="H61" s="193"/>
      <c r="I61" s="191"/>
      <c r="J61" s="192"/>
    </row>
    <row r="62" spans="1:15" x14ac:dyDescent="0.25">
      <c r="A62" s="98"/>
      <c r="B62" s="172"/>
      <c r="C62" s="100">
        <v>0</v>
      </c>
      <c r="D62" s="100">
        <v>0</v>
      </c>
      <c r="E62" s="99">
        <f t="shared" si="0"/>
        <v>5248.0499999999593</v>
      </c>
      <c r="F62" s="195"/>
      <c r="G62" s="196"/>
      <c r="H62" s="193"/>
      <c r="I62" s="193"/>
      <c r="J62" s="192"/>
    </row>
    <row r="63" spans="1:15" x14ac:dyDescent="0.25">
      <c r="A63" s="98"/>
      <c r="B63" s="172"/>
      <c r="C63" s="100">
        <v>0</v>
      </c>
      <c r="D63" s="100">
        <v>0</v>
      </c>
      <c r="E63" s="99">
        <f t="shared" si="0"/>
        <v>5248.0499999999593</v>
      </c>
      <c r="F63" s="195"/>
      <c r="G63" s="196"/>
      <c r="H63" s="193"/>
      <c r="I63" s="193"/>
      <c r="J63" s="192"/>
    </row>
    <row r="64" spans="1:15" x14ac:dyDescent="0.25">
      <c r="A64" s="98"/>
      <c r="B64" s="88"/>
      <c r="C64" s="100">
        <v>0</v>
      </c>
      <c r="D64" s="100">
        <v>0</v>
      </c>
      <c r="E64" s="99">
        <f t="shared" si="0"/>
        <v>5248.0499999999593</v>
      </c>
      <c r="F64" s="195"/>
      <c r="G64" s="196"/>
      <c r="H64" s="193"/>
      <c r="I64" s="191"/>
      <c r="J64" s="192"/>
      <c r="K64" s="177"/>
      <c r="L64" s="178"/>
      <c r="M64" s="179"/>
      <c r="N64" s="179"/>
      <c r="O64" s="180"/>
    </row>
    <row r="65" spans="1:10" x14ac:dyDescent="0.25">
      <c r="A65" s="98"/>
      <c r="B65" s="172"/>
      <c r="C65" s="100">
        <v>0</v>
      </c>
      <c r="D65" s="100">
        <v>0</v>
      </c>
      <c r="E65" s="99">
        <f t="shared" si="0"/>
        <v>5248.0499999999593</v>
      </c>
      <c r="F65" s="195"/>
      <c r="G65" s="196"/>
      <c r="H65" s="193"/>
      <c r="I65" s="193"/>
      <c r="J65" s="192"/>
    </row>
    <row r="66" spans="1:10" x14ac:dyDescent="0.25">
      <c r="A66" s="98"/>
      <c r="B66" s="172"/>
      <c r="C66" s="100">
        <v>0</v>
      </c>
      <c r="D66" s="100">
        <v>0</v>
      </c>
      <c r="E66" s="99">
        <f t="shared" si="0"/>
        <v>5248.0499999999593</v>
      </c>
      <c r="F66" s="195"/>
      <c r="G66" s="196"/>
      <c r="H66" s="193"/>
      <c r="I66" s="193"/>
      <c r="J66" s="192"/>
    </row>
    <row r="67" spans="1:10" x14ac:dyDescent="0.25">
      <c r="A67" s="98"/>
      <c r="B67" s="172"/>
      <c r="C67" s="100">
        <v>0</v>
      </c>
      <c r="D67" s="100">
        <v>0</v>
      </c>
      <c r="E67" s="99">
        <f t="shared" si="0"/>
        <v>5248.0499999999593</v>
      </c>
      <c r="F67" s="195"/>
      <c r="G67" s="196"/>
      <c r="H67" s="193"/>
      <c r="I67" s="193"/>
      <c r="J67" s="192"/>
    </row>
    <row r="68" spans="1:10" x14ac:dyDescent="0.25">
      <c r="A68" s="98"/>
      <c r="B68" s="172"/>
      <c r="C68" s="100">
        <v>0</v>
      </c>
      <c r="D68" s="100">
        <v>0</v>
      </c>
      <c r="E68" s="99">
        <f t="shared" si="0"/>
        <v>5248.0499999999593</v>
      </c>
      <c r="F68" s="195"/>
      <c r="G68" s="196"/>
      <c r="H68" s="193"/>
      <c r="I68" s="193"/>
      <c r="J68" s="192"/>
    </row>
    <row r="69" spans="1:10" x14ac:dyDescent="0.25">
      <c r="A69" s="98"/>
      <c r="B69" s="172"/>
      <c r="C69" s="100">
        <v>0</v>
      </c>
      <c r="D69" s="100">
        <v>0</v>
      </c>
      <c r="E69" s="99">
        <f t="shared" si="0"/>
        <v>5248.0499999999593</v>
      </c>
      <c r="F69" s="195"/>
      <c r="G69" s="196"/>
      <c r="H69" s="193"/>
      <c r="I69" s="193"/>
      <c r="J69" s="192"/>
    </row>
    <row r="70" spans="1:10" x14ac:dyDescent="0.25">
      <c r="A70" s="98"/>
      <c r="B70" s="172"/>
      <c r="C70" s="100">
        <v>0</v>
      </c>
      <c r="D70" s="100">
        <v>0</v>
      </c>
      <c r="E70" s="99">
        <f t="shared" si="0"/>
        <v>5248.0499999999593</v>
      </c>
      <c r="F70" s="195"/>
      <c r="G70" s="196"/>
      <c r="H70" s="193"/>
      <c r="I70" s="193"/>
      <c r="J70" s="192"/>
    </row>
    <row r="71" spans="1:10" x14ac:dyDescent="0.25">
      <c r="A71" s="98"/>
      <c r="B71" s="172"/>
      <c r="C71" s="100">
        <v>0</v>
      </c>
      <c r="D71" s="100">
        <v>0</v>
      </c>
      <c r="E71" s="99">
        <f t="shared" si="0"/>
        <v>5248.0499999999593</v>
      </c>
      <c r="F71" s="195"/>
      <c r="G71" s="196"/>
      <c r="H71" s="193"/>
      <c r="I71" s="193"/>
      <c r="J71" s="192"/>
    </row>
    <row r="72" spans="1:10" x14ac:dyDescent="0.25">
      <c r="A72" s="98"/>
      <c r="B72" s="172"/>
      <c r="C72" s="100">
        <v>0</v>
      </c>
      <c r="D72" s="100">
        <v>0</v>
      </c>
      <c r="E72" s="99">
        <f t="shared" ref="E72" si="1">E71-C72+D72</f>
        <v>5248.0499999999593</v>
      </c>
      <c r="F72" s="195"/>
      <c r="G72" s="196"/>
      <c r="H72" s="193"/>
      <c r="I72" s="193"/>
      <c r="J72" s="192"/>
    </row>
    <row r="73" spans="1:10" x14ac:dyDescent="0.25">
      <c r="A73" s="98"/>
      <c r="B73" s="172"/>
      <c r="C73" s="100">
        <v>0</v>
      </c>
      <c r="D73" s="100">
        <v>0</v>
      </c>
      <c r="E73" s="99">
        <f t="shared" ref="E73:E135" si="2">E72-C73+D73</f>
        <v>5248.0499999999593</v>
      </c>
      <c r="F73" s="195"/>
      <c r="G73" s="196"/>
      <c r="H73" s="193"/>
      <c r="I73" s="191"/>
      <c r="J73" s="192"/>
    </row>
    <row r="74" spans="1:10" x14ac:dyDescent="0.25">
      <c r="A74" s="98"/>
      <c r="B74" s="172"/>
      <c r="C74" s="100">
        <v>0</v>
      </c>
      <c r="D74" s="100">
        <v>0</v>
      </c>
      <c r="E74" s="99">
        <f t="shared" si="2"/>
        <v>5248.0499999999593</v>
      </c>
      <c r="F74" s="195"/>
      <c r="G74" s="196"/>
      <c r="H74" s="193"/>
      <c r="I74" s="193"/>
      <c r="J74" s="192"/>
    </row>
    <row r="75" spans="1:10" x14ac:dyDescent="0.25">
      <c r="A75" s="98"/>
      <c r="B75" s="172"/>
      <c r="C75" s="100">
        <v>0</v>
      </c>
      <c r="D75" s="100">
        <v>0</v>
      </c>
      <c r="E75" s="99">
        <f t="shared" si="2"/>
        <v>5248.0499999999593</v>
      </c>
      <c r="F75" s="195"/>
      <c r="G75" s="196"/>
      <c r="H75" s="193"/>
      <c r="I75" s="191"/>
      <c r="J75" s="192"/>
    </row>
    <row r="76" spans="1:10" x14ac:dyDescent="0.25">
      <c r="A76" s="98"/>
      <c r="B76" s="172"/>
      <c r="C76" s="100">
        <v>0</v>
      </c>
      <c r="D76" s="100">
        <v>0</v>
      </c>
      <c r="E76" s="99">
        <f t="shared" si="2"/>
        <v>5248.0499999999593</v>
      </c>
      <c r="F76" s="195"/>
      <c r="G76" s="196"/>
      <c r="H76" s="193"/>
      <c r="I76" s="193"/>
      <c r="J76" s="192"/>
    </row>
    <row r="77" spans="1:10" x14ac:dyDescent="0.25">
      <c r="A77" s="98"/>
      <c r="B77" s="172"/>
      <c r="C77" s="100">
        <v>0</v>
      </c>
      <c r="D77" s="100">
        <v>0</v>
      </c>
      <c r="E77" s="99">
        <f t="shared" si="2"/>
        <v>5248.0499999999593</v>
      </c>
      <c r="F77" s="195"/>
      <c r="G77" s="196"/>
      <c r="H77" s="193"/>
      <c r="I77" s="193"/>
      <c r="J77" s="192"/>
    </row>
    <row r="78" spans="1:10" x14ac:dyDescent="0.25">
      <c r="A78" s="98"/>
      <c r="B78" s="172"/>
      <c r="C78" s="100">
        <v>0</v>
      </c>
      <c r="D78" s="100">
        <v>0</v>
      </c>
      <c r="E78" s="99">
        <f t="shared" si="2"/>
        <v>5248.0499999999593</v>
      </c>
      <c r="F78" s="195"/>
      <c r="G78" s="196"/>
      <c r="H78" s="193"/>
      <c r="I78" s="193"/>
      <c r="J78" s="192"/>
    </row>
    <row r="79" spans="1:10" x14ac:dyDescent="0.25">
      <c r="A79" s="98"/>
      <c r="B79" s="172"/>
      <c r="C79" s="100">
        <v>0</v>
      </c>
      <c r="D79" s="100">
        <v>0</v>
      </c>
      <c r="E79" s="99">
        <f t="shared" si="2"/>
        <v>5248.0499999999593</v>
      </c>
      <c r="F79" s="195"/>
      <c r="G79" s="196"/>
      <c r="H79" s="193"/>
      <c r="I79" s="191"/>
      <c r="J79" s="192"/>
    </row>
    <row r="80" spans="1:10" x14ac:dyDescent="0.25">
      <c r="A80" s="98"/>
      <c r="B80" s="172"/>
      <c r="C80" s="100">
        <v>0</v>
      </c>
      <c r="D80" s="100">
        <v>0</v>
      </c>
      <c r="E80" s="99">
        <f t="shared" si="2"/>
        <v>5248.0499999999593</v>
      </c>
      <c r="F80" s="195"/>
      <c r="G80" s="196"/>
      <c r="H80" s="193"/>
      <c r="I80" s="193"/>
      <c r="J80" s="192"/>
    </row>
    <row r="81" spans="1:15" x14ac:dyDescent="0.25">
      <c r="A81" s="98"/>
      <c r="B81" s="172"/>
      <c r="C81" s="100">
        <v>0</v>
      </c>
      <c r="D81" s="100">
        <v>0</v>
      </c>
      <c r="E81" s="99">
        <f t="shared" si="2"/>
        <v>5248.0499999999593</v>
      </c>
      <c r="F81" s="195"/>
      <c r="G81" s="196"/>
      <c r="H81" s="193"/>
      <c r="I81" s="193"/>
      <c r="J81" s="192"/>
    </row>
    <row r="82" spans="1:15" x14ac:dyDescent="0.25">
      <c r="A82" s="98"/>
      <c r="B82" s="172"/>
      <c r="C82" s="100">
        <v>0</v>
      </c>
      <c r="D82" s="100">
        <v>0</v>
      </c>
      <c r="E82" s="99">
        <f t="shared" si="2"/>
        <v>5248.0499999999593</v>
      </c>
      <c r="F82" s="195"/>
      <c r="G82" s="196"/>
      <c r="H82" s="193"/>
      <c r="I82" s="193"/>
      <c r="J82" s="192"/>
    </row>
    <row r="83" spans="1:15" x14ac:dyDescent="0.25">
      <c r="A83" s="98"/>
      <c r="B83" s="172"/>
      <c r="C83" s="100">
        <v>0</v>
      </c>
      <c r="D83" s="100">
        <v>0</v>
      </c>
      <c r="E83" s="99">
        <f t="shared" si="2"/>
        <v>5248.0499999999593</v>
      </c>
      <c r="F83" s="195"/>
      <c r="G83" s="196"/>
      <c r="H83" s="193"/>
      <c r="I83" s="193"/>
      <c r="J83" s="192"/>
      <c r="K83" s="173"/>
      <c r="L83" s="174"/>
      <c r="M83" s="175"/>
      <c r="N83" s="175"/>
      <c r="O83" s="176"/>
    </row>
    <row r="84" spans="1:15" x14ac:dyDescent="0.25">
      <c r="A84" s="98"/>
      <c r="B84" s="172"/>
      <c r="C84" s="100">
        <v>0</v>
      </c>
      <c r="D84" s="100">
        <v>0</v>
      </c>
      <c r="E84" s="99">
        <f t="shared" si="2"/>
        <v>5248.0499999999593</v>
      </c>
      <c r="F84" s="195"/>
      <c r="G84" s="196"/>
      <c r="H84" s="193"/>
      <c r="I84" s="193"/>
      <c r="J84" s="192"/>
    </row>
    <row r="85" spans="1:15" x14ac:dyDescent="0.25">
      <c r="A85" s="98"/>
      <c r="B85" s="172"/>
      <c r="C85" s="100">
        <v>0</v>
      </c>
      <c r="D85" s="100">
        <v>0</v>
      </c>
      <c r="E85" s="99">
        <f t="shared" si="2"/>
        <v>5248.0499999999593</v>
      </c>
      <c r="F85" s="195"/>
      <c r="G85" s="196"/>
      <c r="H85" s="193"/>
      <c r="I85" s="193"/>
      <c r="J85" s="192"/>
    </row>
    <row r="86" spans="1:15" x14ac:dyDescent="0.25">
      <c r="A86" s="98"/>
      <c r="B86" s="172"/>
      <c r="C86" s="100">
        <v>0</v>
      </c>
      <c r="D86" s="100">
        <v>0</v>
      </c>
      <c r="E86" s="99">
        <f t="shared" si="2"/>
        <v>5248.0499999999593</v>
      </c>
      <c r="F86" s="195"/>
      <c r="G86" s="196"/>
      <c r="H86" s="193"/>
      <c r="I86" s="193"/>
      <c r="J86" s="192"/>
    </row>
    <row r="87" spans="1:15" x14ac:dyDescent="0.25">
      <c r="A87" s="98"/>
      <c r="B87" s="172"/>
      <c r="C87" s="100">
        <v>0</v>
      </c>
      <c r="D87" s="100">
        <v>0</v>
      </c>
      <c r="E87" s="99">
        <f t="shared" si="2"/>
        <v>5248.0499999999593</v>
      </c>
      <c r="F87" s="195"/>
      <c r="G87" s="196"/>
      <c r="H87" s="193"/>
      <c r="I87" s="193"/>
      <c r="J87" s="192"/>
    </row>
    <row r="88" spans="1:15" x14ac:dyDescent="0.25">
      <c r="A88" s="98"/>
      <c r="B88" s="88"/>
      <c r="C88" s="100">
        <v>0</v>
      </c>
      <c r="D88" s="100">
        <v>0</v>
      </c>
      <c r="E88" s="99">
        <f t="shared" si="2"/>
        <v>5248.0499999999593</v>
      </c>
      <c r="F88" s="195"/>
      <c r="G88" s="196"/>
      <c r="H88" s="193"/>
      <c r="I88" s="191"/>
      <c r="J88" s="192"/>
      <c r="K88" s="177"/>
      <c r="L88" s="178"/>
      <c r="M88" s="179"/>
      <c r="N88" s="179"/>
      <c r="O88" s="180"/>
    </row>
    <row r="89" spans="1:15" x14ac:dyDescent="0.25">
      <c r="A89" s="98"/>
      <c r="B89" s="172"/>
      <c r="C89" s="100">
        <v>0</v>
      </c>
      <c r="D89" s="100">
        <v>0</v>
      </c>
      <c r="E89" s="99">
        <f t="shared" si="2"/>
        <v>5248.0499999999593</v>
      </c>
      <c r="F89" s="195"/>
      <c r="G89" s="196"/>
      <c r="H89" s="193"/>
      <c r="I89" s="193"/>
      <c r="J89" s="192"/>
    </row>
    <row r="90" spans="1:15" x14ac:dyDescent="0.25">
      <c r="A90" s="98"/>
      <c r="B90" s="172"/>
      <c r="C90" s="100">
        <v>0</v>
      </c>
      <c r="D90" s="100">
        <v>0</v>
      </c>
      <c r="E90" s="99">
        <f t="shared" si="2"/>
        <v>5248.0499999999593</v>
      </c>
      <c r="F90" s="195"/>
      <c r="G90" s="196"/>
      <c r="H90" s="193"/>
      <c r="I90" s="193"/>
      <c r="J90" s="192"/>
    </row>
    <row r="91" spans="1:15" x14ac:dyDescent="0.25">
      <c r="A91" s="98"/>
      <c r="B91" s="172"/>
      <c r="C91" s="100">
        <v>0</v>
      </c>
      <c r="D91" s="100">
        <v>0</v>
      </c>
      <c r="E91" s="99">
        <f t="shared" si="2"/>
        <v>5248.0499999999593</v>
      </c>
      <c r="F91" s="195"/>
      <c r="G91" s="196"/>
      <c r="H91" s="193"/>
      <c r="I91" s="193"/>
      <c r="J91" s="192"/>
    </row>
    <row r="92" spans="1:15" x14ac:dyDescent="0.25">
      <c r="A92" s="98"/>
      <c r="B92" s="88"/>
      <c r="C92" s="100">
        <v>0</v>
      </c>
      <c r="D92" s="100">
        <v>0</v>
      </c>
      <c r="E92" s="99">
        <f t="shared" si="2"/>
        <v>5248.0499999999593</v>
      </c>
      <c r="F92" s="195"/>
      <c r="G92" s="196"/>
      <c r="H92" s="193"/>
      <c r="I92" s="193"/>
      <c r="J92" s="192"/>
    </row>
    <row r="93" spans="1:15" x14ac:dyDescent="0.25">
      <c r="A93" s="98"/>
      <c r="B93" s="88"/>
      <c r="C93" s="100">
        <v>0</v>
      </c>
      <c r="D93" s="100">
        <v>0</v>
      </c>
      <c r="E93" s="99">
        <f t="shared" si="2"/>
        <v>5248.0499999999593</v>
      </c>
      <c r="F93" s="195"/>
      <c r="G93" s="196"/>
      <c r="H93" s="193"/>
      <c r="I93" s="191"/>
      <c r="J93" s="192"/>
    </row>
    <row r="94" spans="1:15" x14ac:dyDescent="0.25">
      <c r="A94" s="98"/>
      <c r="B94" s="88"/>
      <c r="C94" s="100">
        <v>0</v>
      </c>
      <c r="D94" s="100">
        <v>0</v>
      </c>
      <c r="E94" s="99">
        <f t="shared" si="2"/>
        <v>5248.0499999999593</v>
      </c>
      <c r="F94" s="195"/>
      <c r="G94" s="196"/>
      <c r="H94" s="193"/>
      <c r="I94" s="193"/>
      <c r="J94" s="192"/>
    </row>
    <row r="95" spans="1:15" x14ac:dyDescent="0.25">
      <c r="A95" s="98"/>
      <c r="B95" s="88"/>
      <c r="C95" s="100">
        <v>0</v>
      </c>
      <c r="D95" s="100">
        <v>0</v>
      </c>
      <c r="E95" s="99">
        <f t="shared" si="2"/>
        <v>5248.0499999999593</v>
      </c>
      <c r="F95" s="195"/>
      <c r="G95" s="196"/>
      <c r="H95" s="193"/>
      <c r="I95" s="193"/>
      <c r="J95" s="192"/>
    </row>
    <row r="96" spans="1:15" x14ac:dyDescent="0.25">
      <c r="A96" s="98"/>
      <c r="B96" s="88"/>
      <c r="C96" s="100">
        <v>0</v>
      </c>
      <c r="D96" s="100">
        <v>0</v>
      </c>
      <c r="E96" s="99">
        <f t="shared" si="2"/>
        <v>5248.0499999999593</v>
      </c>
      <c r="F96" s="195"/>
      <c r="G96" s="196"/>
      <c r="H96" s="193"/>
      <c r="I96" s="193"/>
      <c r="J96" s="192"/>
    </row>
    <row r="97" spans="1:10" x14ac:dyDescent="0.25">
      <c r="A97" s="98"/>
      <c r="B97" s="88"/>
      <c r="C97" s="100">
        <v>0</v>
      </c>
      <c r="D97" s="100">
        <v>0</v>
      </c>
      <c r="E97" s="99">
        <f t="shared" si="2"/>
        <v>5248.0499999999593</v>
      </c>
      <c r="F97" s="195"/>
      <c r="G97" s="196"/>
      <c r="H97" s="193"/>
      <c r="I97" s="193"/>
      <c r="J97" s="192"/>
    </row>
    <row r="98" spans="1:10" x14ac:dyDescent="0.25">
      <c r="A98" s="98"/>
      <c r="B98" s="88"/>
      <c r="C98" s="100">
        <v>0</v>
      </c>
      <c r="D98" s="100">
        <v>0</v>
      </c>
      <c r="E98" s="99">
        <f t="shared" si="2"/>
        <v>5248.0499999999593</v>
      </c>
      <c r="F98" s="195"/>
      <c r="G98" s="196"/>
      <c r="H98" s="193"/>
      <c r="I98" s="193"/>
      <c r="J98" s="192"/>
    </row>
    <row r="99" spans="1:10" x14ac:dyDescent="0.25">
      <c r="A99" s="98"/>
      <c r="B99" s="88"/>
      <c r="C99" s="100">
        <v>0</v>
      </c>
      <c r="D99" s="100">
        <v>0</v>
      </c>
      <c r="E99" s="99">
        <f t="shared" si="2"/>
        <v>5248.0499999999593</v>
      </c>
      <c r="F99" s="195"/>
      <c r="G99" s="196"/>
      <c r="H99" s="193"/>
      <c r="I99" s="193"/>
      <c r="J99" s="192"/>
    </row>
    <row r="100" spans="1:10" x14ac:dyDescent="0.25">
      <c r="A100" s="98"/>
      <c r="B100" s="88"/>
      <c r="C100" s="100">
        <v>0</v>
      </c>
      <c r="D100" s="100">
        <v>0</v>
      </c>
      <c r="E100" s="99">
        <f t="shared" si="2"/>
        <v>5248.0499999999593</v>
      </c>
      <c r="F100" s="195"/>
      <c r="G100" s="196"/>
      <c r="H100" s="193"/>
      <c r="I100" s="193"/>
      <c r="J100" s="192"/>
    </row>
    <row r="101" spans="1:10" x14ac:dyDescent="0.25">
      <c r="A101" s="98"/>
      <c r="B101" s="88"/>
      <c r="C101" s="100">
        <v>0</v>
      </c>
      <c r="D101" s="100">
        <v>0</v>
      </c>
      <c r="E101" s="99">
        <f t="shared" si="2"/>
        <v>5248.0499999999593</v>
      </c>
      <c r="F101" s="195"/>
      <c r="G101" s="196"/>
      <c r="H101" s="193"/>
      <c r="I101" s="193"/>
      <c r="J101" s="192"/>
    </row>
    <row r="102" spans="1:10" x14ac:dyDescent="0.25">
      <c r="A102" s="98"/>
      <c r="B102" s="88"/>
      <c r="C102" s="100">
        <v>0</v>
      </c>
      <c r="D102" s="100">
        <v>0</v>
      </c>
      <c r="E102" s="99">
        <f t="shared" si="2"/>
        <v>5248.0499999999593</v>
      </c>
      <c r="F102" s="195"/>
      <c r="G102" s="196"/>
      <c r="H102" s="193"/>
      <c r="I102" s="193"/>
      <c r="J102" s="192"/>
    </row>
    <row r="103" spans="1:10" x14ac:dyDescent="0.25">
      <c r="A103" s="98"/>
      <c r="B103" s="88"/>
      <c r="C103" s="100">
        <v>0</v>
      </c>
      <c r="D103" s="100">
        <v>0</v>
      </c>
      <c r="E103" s="99">
        <f t="shared" si="2"/>
        <v>5248.0499999999593</v>
      </c>
      <c r="F103" s="195"/>
      <c r="G103" s="196"/>
      <c r="H103" s="193"/>
      <c r="I103" s="193"/>
      <c r="J103" s="192"/>
    </row>
    <row r="104" spans="1:10" x14ac:dyDescent="0.25">
      <c r="A104" s="98"/>
      <c r="B104" s="88"/>
      <c r="C104" s="100">
        <v>0</v>
      </c>
      <c r="D104" s="100">
        <v>0</v>
      </c>
      <c r="E104" s="99">
        <f t="shared" si="2"/>
        <v>5248.0499999999593</v>
      </c>
      <c r="F104" s="195"/>
      <c r="G104" s="196"/>
      <c r="H104" s="193"/>
      <c r="I104" s="193"/>
      <c r="J104" s="192"/>
    </row>
    <row r="105" spans="1:10" x14ac:dyDescent="0.25">
      <c r="A105" s="98"/>
      <c r="B105" s="88"/>
      <c r="C105" s="100">
        <v>0</v>
      </c>
      <c r="D105" s="100">
        <v>0</v>
      </c>
      <c r="E105" s="99">
        <f t="shared" si="2"/>
        <v>5248.0499999999593</v>
      </c>
      <c r="F105" s="195"/>
      <c r="G105" s="196"/>
      <c r="H105" s="193"/>
      <c r="I105" s="193"/>
      <c r="J105" s="192"/>
    </row>
    <row r="106" spans="1:10" x14ac:dyDescent="0.25">
      <c r="A106" s="98"/>
      <c r="B106" s="88"/>
      <c r="C106" s="100">
        <v>0</v>
      </c>
      <c r="D106" s="100">
        <v>0</v>
      </c>
      <c r="E106" s="99">
        <f t="shared" si="2"/>
        <v>5248.0499999999593</v>
      </c>
      <c r="F106" s="195"/>
      <c r="G106" s="196"/>
      <c r="H106" s="193"/>
      <c r="I106" s="193"/>
      <c r="J106" s="192"/>
    </row>
    <row r="107" spans="1:10" x14ac:dyDescent="0.25">
      <c r="A107" s="98"/>
      <c r="B107" s="88"/>
      <c r="C107" s="100">
        <v>0</v>
      </c>
      <c r="D107" s="100">
        <v>0</v>
      </c>
      <c r="E107" s="99">
        <f t="shared" si="2"/>
        <v>5248.0499999999593</v>
      </c>
      <c r="F107" s="195"/>
      <c r="G107" s="196"/>
      <c r="H107" s="193"/>
      <c r="I107" s="193"/>
      <c r="J107" s="192"/>
    </row>
    <row r="108" spans="1:10" x14ac:dyDescent="0.25">
      <c r="A108" s="98"/>
      <c r="B108" s="88"/>
      <c r="C108" s="100">
        <v>0</v>
      </c>
      <c r="D108" s="100">
        <v>0</v>
      </c>
      <c r="E108" s="99">
        <f t="shared" si="2"/>
        <v>5248.0499999999593</v>
      </c>
      <c r="F108" s="195"/>
      <c r="G108" s="196"/>
      <c r="H108" s="193"/>
      <c r="I108" s="193"/>
      <c r="J108" s="192"/>
    </row>
    <row r="109" spans="1:10" x14ac:dyDescent="0.25">
      <c r="A109" s="98"/>
      <c r="B109" s="88"/>
      <c r="C109" s="100">
        <v>0</v>
      </c>
      <c r="D109" s="100">
        <v>0</v>
      </c>
      <c r="E109" s="99">
        <f t="shared" si="2"/>
        <v>5248.0499999999593</v>
      </c>
      <c r="F109" s="195"/>
      <c r="G109" s="196"/>
      <c r="H109" s="193"/>
      <c r="I109" s="193"/>
      <c r="J109" s="192"/>
    </row>
    <row r="110" spans="1:10" x14ac:dyDescent="0.25">
      <c r="A110" s="98"/>
      <c r="B110" s="88"/>
      <c r="C110" s="100">
        <v>0</v>
      </c>
      <c r="D110" s="100">
        <v>0</v>
      </c>
      <c r="E110" s="99">
        <f t="shared" si="2"/>
        <v>5248.0499999999593</v>
      </c>
      <c r="F110" s="195"/>
      <c r="G110" s="196"/>
      <c r="H110" s="193"/>
      <c r="I110" s="193"/>
      <c r="J110" s="192"/>
    </row>
    <row r="111" spans="1:10" x14ac:dyDescent="0.25">
      <c r="A111" s="98"/>
      <c r="B111" s="88"/>
      <c r="C111" s="100">
        <v>0</v>
      </c>
      <c r="D111" s="100">
        <v>0</v>
      </c>
      <c r="E111" s="99">
        <f t="shared" si="2"/>
        <v>5248.0499999999593</v>
      </c>
      <c r="F111" s="195"/>
      <c r="G111" s="196"/>
      <c r="H111" s="193"/>
      <c r="I111" s="193"/>
      <c r="J111" s="192"/>
    </row>
    <row r="112" spans="1:10" x14ac:dyDescent="0.25">
      <c r="A112" s="98"/>
      <c r="B112" s="88"/>
      <c r="C112" s="100">
        <v>0</v>
      </c>
      <c r="D112" s="100">
        <v>0</v>
      </c>
      <c r="E112" s="99">
        <f t="shared" si="2"/>
        <v>5248.0499999999593</v>
      </c>
      <c r="F112" s="195"/>
      <c r="G112" s="196"/>
      <c r="H112" s="193"/>
      <c r="I112" s="191"/>
      <c r="J112" s="192"/>
    </row>
    <row r="113" spans="1:10" x14ac:dyDescent="0.25">
      <c r="A113" s="98"/>
      <c r="B113" s="88"/>
      <c r="C113" s="100">
        <v>0</v>
      </c>
      <c r="D113" s="100">
        <v>0</v>
      </c>
      <c r="E113" s="99">
        <f t="shared" si="2"/>
        <v>5248.0499999999593</v>
      </c>
      <c r="F113" s="195"/>
      <c r="G113" s="196"/>
      <c r="H113" s="193"/>
      <c r="I113" s="193"/>
      <c r="J113" s="192"/>
    </row>
    <row r="114" spans="1:10" x14ac:dyDescent="0.25">
      <c r="A114" s="98"/>
      <c r="B114" s="88"/>
      <c r="C114" s="100">
        <v>0</v>
      </c>
      <c r="D114" s="100">
        <v>0</v>
      </c>
      <c r="E114" s="99">
        <f t="shared" si="2"/>
        <v>5248.0499999999593</v>
      </c>
      <c r="F114" s="195"/>
      <c r="G114" s="196"/>
      <c r="H114" s="193"/>
      <c r="I114" s="191"/>
      <c r="J114" s="192"/>
    </row>
    <row r="115" spans="1:10" x14ac:dyDescent="0.25">
      <c r="A115" s="98"/>
      <c r="B115" s="88"/>
      <c r="C115" s="100">
        <v>0</v>
      </c>
      <c r="D115" s="100">
        <v>0</v>
      </c>
      <c r="E115" s="99">
        <f t="shared" si="2"/>
        <v>5248.0499999999593</v>
      </c>
      <c r="F115" s="195"/>
      <c r="G115" s="196"/>
      <c r="H115" s="193"/>
      <c r="I115" s="191"/>
      <c r="J115" s="192"/>
    </row>
    <row r="116" spans="1:10" x14ac:dyDescent="0.25">
      <c r="A116" s="98"/>
      <c r="B116" s="88"/>
      <c r="C116" s="100">
        <v>0</v>
      </c>
      <c r="D116" s="100">
        <v>0</v>
      </c>
      <c r="E116" s="99">
        <f t="shared" si="2"/>
        <v>5248.0499999999593</v>
      </c>
      <c r="F116" s="195"/>
      <c r="G116" s="196"/>
      <c r="H116" s="193"/>
      <c r="I116" s="191"/>
      <c r="J116" s="192"/>
    </row>
    <row r="117" spans="1:10" x14ac:dyDescent="0.25">
      <c r="A117" s="98"/>
      <c r="B117" s="88"/>
      <c r="C117" s="100">
        <v>0</v>
      </c>
      <c r="D117" s="100">
        <v>0</v>
      </c>
      <c r="E117" s="99">
        <f t="shared" si="2"/>
        <v>5248.0499999999593</v>
      </c>
      <c r="F117" s="195"/>
      <c r="G117" s="196"/>
      <c r="H117" s="193"/>
      <c r="I117" s="191"/>
      <c r="J117" s="192"/>
    </row>
    <row r="118" spans="1:10" x14ac:dyDescent="0.25">
      <c r="A118" s="98"/>
      <c r="B118" s="88"/>
      <c r="C118" s="100">
        <v>0</v>
      </c>
      <c r="D118" s="100">
        <v>0</v>
      </c>
      <c r="E118" s="99">
        <f t="shared" si="2"/>
        <v>5248.0499999999593</v>
      </c>
      <c r="F118" s="195"/>
      <c r="G118" s="196"/>
      <c r="H118" s="193"/>
      <c r="I118" s="191"/>
      <c r="J118" s="192"/>
    </row>
    <row r="119" spans="1:10" x14ac:dyDescent="0.25">
      <c r="A119" s="98"/>
      <c r="B119" s="88"/>
      <c r="C119" s="100">
        <v>0</v>
      </c>
      <c r="D119" s="100">
        <v>0</v>
      </c>
      <c r="E119" s="99">
        <f t="shared" si="2"/>
        <v>5248.0499999999593</v>
      </c>
      <c r="F119" s="195"/>
      <c r="G119" s="196"/>
      <c r="H119" s="193"/>
      <c r="I119" s="193"/>
      <c r="J119" s="192"/>
    </row>
    <row r="120" spans="1:10" x14ac:dyDescent="0.25">
      <c r="A120" s="98"/>
      <c r="B120" s="88"/>
      <c r="C120" s="100">
        <v>0</v>
      </c>
      <c r="D120" s="100">
        <v>0</v>
      </c>
      <c r="E120" s="99">
        <f t="shared" si="2"/>
        <v>5248.0499999999593</v>
      </c>
      <c r="F120" s="195"/>
      <c r="G120" s="196"/>
      <c r="H120" s="193"/>
      <c r="I120" s="193"/>
      <c r="J120" s="192"/>
    </row>
    <row r="121" spans="1:10" x14ac:dyDescent="0.25">
      <c r="A121" s="98"/>
      <c r="B121" s="88"/>
      <c r="C121" s="100">
        <v>0</v>
      </c>
      <c r="D121" s="100">
        <v>0</v>
      </c>
      <c r="E121" s="99">
        <f t="shared" si="2"/>
        <v>5248.0499999999593</v>
      </c>
      <c r="F121" s="195"/>
      <c r="G121" s="196"/>
      <c r="H121" s="193"/>
      <c r="I121" s="193"/>
      <c r="J121" s="192"/>
    </row>
    <row r="122" spans="1:10" x14ac:dyDescent="0.25">
      <c r="A122" s="98"/>
      <c r="B122" s="88"/>
      <c r="C122" s="100">
        <v>0</v>
      </c>
      <c r="D122" s="100">
        <v>0</v>
      </c>
      <c r="E122" s="99">
        <f t="shared" si="2"/>
        <v>5248.0499999999593</v>
      </c>
      <c r="F122" s="195"/>
      <c r="G122" s="196"/>
      <c r="H122" s="193"/>
      <c r="I122" s="193"/>
      <c r="J122" s="192"/>
    </row>
    <row r="123" spans="1:10" x14ac:dyDescent="0.25">
      <c r="A123" s="98"/>
      <c r="B123" s="88"/>
      <c r="C123" s="100">
        <v>0</v>
      </c>
      <c r="D123" s="100">
        <v>0</v>
      </c>
      <c r="E123" s="99">
        <f t="shared" si="2"/>
        <v>5248.0499999999593</v>
      </c>
      <c r="F123" s="195"/>
      <c r="G123" s="196"/>
      <c r="H123" s="193"/>
      <c r="I123" s="193"/>
      <c r="J123" s="192"/>
    </row>
    <row r="124" spans="1:10" x14ac:dyDescent="0.25">
      <c r="A124" s="98"/>
      <c r="B124" s="88"/>
      <c r="C124" s="100">
        <v>0</v>
      </c>
      <c r="D124" s="100">
        <v>0</v>
      </c>
      <c r="E124" s="99">
        <f t="shared" si="2"/>
        <v>5248.0499999999593</v>
      </c>
      <c r="F124" s="195"/>
      <c r="G124" s="196"/>
      <c r="H124" s="193"/>
      <c r="I124" s="193"/>
      <c r="J124" s="192"/>
    </row>
    <row r="125" spans="1:10" x14ac:dyDescent="0.25">
      <c r="A125" s="98"/>
      <c r="B125" s="88"/>
      <c r="C125" s="100">
        <v>0</v>
      </c>
      <c r="D125" s="100">
        <v>0</v>
      </c>
      <c r="E125" s="99">
        <f t="shared" si="2"/>
        <v>5248.0499999999593</v>
      </c>
      <c r="F125" s="195"/>
      <c r="G125" s="196"/>
      <c r="H125" s="193"/>
      <c r="I125" s="193"/>
      <c r="J125" s="192"/>
    </row>
    <row r="126" spans="1:10" x14ac:dyDescent="0.25">
      <c r="A126" s="98"/>
      <c r="B126" s="88"/>
      <c r="C126" s="100">
        <v>0</v>
      </c>
      <c r="D126" s="100">
        <v>0</v>
      </c>
      <c r="E126" s="99">
        <f t="shared" si="2"/>
        <v>5248.0499999999593</v>
      </c>
      <c r="F126" s="195"/>
      <c r="G126" s="196"/>
      <c r="H126" s="193"/>
      <c r="I126" s="193"/>
      <c r="J126" s="192"/>
    </row>
    <row r="127" spans="1:10" x14ac:dyDescent="0.25">
      <c r="A127" s="98"/>
      <c r="B127" s="88"/>
      <c r="C127" s="100">
        <v>0</v>
      </c>
      <c r="D127" s="100">
        <v>0</v>
      </c>
      <c r="E127" s="99">
        <f t="shared" si="2"/>
        <v>5248.0499999999593</v>
      </c>
      <c r="F127" s="195"/>
      <c r="G127" s="196"/>
      <c r="H127" s="193"/>
      <c r="I127" s="193"/>
      <c r="J127" s="192"/>
    </row>
    <row r="128" spans="1:10" x14ac:dyDescent="0.25">
      <c r="A128" s="98"/>
      <c r="B128" s="153"/>
      <c r="C128" s="100">
        <v>0</v>
      </c>
      <c r="D128" s="100">
        <v>0</v>
      </c>
      <c r="E128" s="99">
        <f t="shared" si="2"/>
        <v>5248.0499999999593</v>
      </c>
      <c r="F128" s="195"/>
      <c r="G128" s="196"/>
      <c r="H128" s="193"/>
      <c r="I128" s="193"/>
      <c r="J128" s="192"/>
    </row>
    <row r="129" spans="1:10" x14ac:dyDescent="0.25">
      <c r="A129" s="98"/>
      <c r="B129" s="88"/>
      <c r="C129" s="100">
        <v>0</v>
      </c>
      <c r="D129" s="100">
        <v>0</v>
      </c>
      <c r="E129" s="99">
        <f t="shared" si="2"/>
        <v>5248.0499999999593</v>
      </c>
      <c r="F129" s="195"/>
      <c r="G129" s="196"/>
      <c r="H129" s="193"/>
      <c r="I129" s="193"/>
      <c r="J129" s="192"/>
    </row>
    <row r="130" spans="1:10" x14ac:dyDescent="0.25">
      <c r="A130" s="98"/>
      <c r="B130" s="88"/>
      <c r="C130" s="100">
        <v>0</v>
      </c>
      <c r="D130" s="100">
        <v>0</v>
      </c>
      <c r="E130" s="99">
        <f t="shared" si="2"/>
        <v>5248.0499999999593</v>
      </c>
      <c r="F130" s="195"/>
      <c r="G130" s="196"/>
      <c r="H130" s="193"/>
      <c r="I130" s="193"/>
      <c r="J130" s="192"/>
    </row>
    <row r="131" spans="1:10" x14ac:dyDescent="0.25">
      <c r="A131" s="98"/>
      <c r="B131" s="88"/>
      <c r="C131" s="100">
        <v>0</v>
      </c>
      <c r="D131" s="100">
        <v>0</v>
      </c>
      <c r="E131" s="99">
        <f t="shared" si="2"/>
        <v>5248.0499999999593</v>
      </c>
      <c r="F131" s="195"/>
      <c r="G131" s="196"/>
      <c r="H131" s="193"/>
      <c r="I131" s="193"/>
      <c r="J131" s="192"/>
    </row>
    <row r="132" spans="1:10" x14ac:dyDescent="0.25">
      <c r="A132" s="98"/>
      <c r="B132" s="88"/>
      <c r="C132" s="100">
        <v>0</v>
      </c>
      <c r="D132" s="100">
        <v>0</v>
      </c>
      <c r="E132" s="99">
        <f t="shared" si="2"/>
        <v>5248.0499999999593</v>
      </c>
      <c r="F132" s="195"/>
      <c r="G132" s="196"/>
      <c r="H132" s="193"/>
      <c r="I132" s="193"/>
      <c r="J132" s="192"/>
    </row>
    <row r="133" spans="1:10" x14ac:dyDescent="0.25">
      <c r="A133" s="98"/>
      <c r="B133" s="88"/>
      <c r="C133" s="100">
        <v>0</v>
      </c>
      <c r="D133" s="100">
        <v>0</v>
      </c>
      <c r="E133" s="99">
        <f t="shared" si="2"/>
        <v>5248.0499999999593</v>
      </c>
      <c r="F133" s="195"/>
      <c r="G133" s="196"/>
      <c r="H133" s="193"/>
      <c r="I133" s="191"/>
      <c r="J133" s="192"/>
    </row>
    <row r="134" spans="1:10" x14ac:dyDescent="0.25">
      <c r="A134" s="98"/>
      <c r="B134" s="88"/>
      <c r="C134" s="100">
        <v>0</v>
      </c>
      <c r="D134" s="100">
        <v>0</v>
      </c>
      <c r="E134" s="99">
        <f t="shared" si="2"/>
        <v>5248.0499999999593</v>
      </c>
      <c r="F134" s="195"/>
      <c r="G134" s="196"/>
      <c r="H134" s="193"/>
      <c r="I134" s="193"/>
      <c r="J134" s="192"/>
    </row>
    <row r="135" spans="1:10" x14ac:dyDescent="0.25">
      <c r="A135" s="98"/>
      <c r="B135" s="88"/>
      <c r="C135" s="100">
        <v>0</v>
      </c>
      <c r="D135" s="100">
        <v>0</v>
      </c>
      <c r="E135" s="99">
        <f t="shared" si="2"/>
        <v>5248.0499999999593</v>
      </c>
      <c r="F135" s="195"/>
      <c r="G135" s="196"/>
      <c r="H135" s="193"/>
      <c r="I135" s="191"/>
      <c r="J135" s="192"/>
    </row>
    <row r="136" spans="1:10" x14ac:dyDescent="0.25">
      <c r="A136" s="98"/>
      <c r="B136" s="88"/>
      <c r="C136" s="100">
        <v>0</v>
      </c>
      <c r="D136" s="100">
        <v>0</v>
      </c>
      <c r="E136" s="99">
        <f t="shared" ref="E136:E139" si="3">E135-C136+D136</f>
        <v>5248.0499999999593</v>
      </c>
      <c r="F136" s="195"/>
      <c r="G136" s="196"/>
      <c r="H136" s="193"/>
      <c r="I136" s="191"/>
      <c r="J136" s="192"/>
    </row>
    <row r="137" spans="1:10" x14ac:dyDescent="0.25">
      <c r="A137" s="98"/>
      <c r="B137" s="88"/>
      <c r="C137" s="100">
        <v>0</v>
      </c>
      <c r="D137" s="100">
        <v>0</v>
      </c>
      <c r="E137" s="99">
        <f t="shared" si="3"/>
        <v>5248.0499999999593</v>
      </c>
      <c r="F137" s="198"/>
      <c r="G137" s="199"/>
      <c r="H137" s="200"/>
      <c r="I137" s="201"/>
      <c r="J137" s="192"/>
    </row>
    <row r="138" spans="1:10" x14ac:dyDescent="0.25">
      <c r="A138" s="98"/>
      <c r="B138" s="88"/>
      <c r="C138" s="100">
        <v>0</v>
      </c>
      <c r="D138" s="100">
        <v>0</v>
      </c>
      <c r="E138" s="99">
        <f t="shared" si="3"/>
        <v>5248.0499999999593</v>
      </c>
      <c r="F138" s="198"/>
      <c r="G138" s="199"/>
      <c r="H138" s="200"/>
      <c r="I138" s="201"/>
      <c r="J138" s="192"/>
    </row>
    <row r="139" spans="1:10" x14ac:dyDescent="0.25">
      <c r="A139" s="98"/>
      <c r="B139" s="88"/>
      <c r="C139" s="100">
        <v>0</v>
      </c>
      <c r="D139" s="100">
        <v>0</v>
      </c>
      <c r="E139" s="99">
        <f t="shared" si="3"/>
        <v>5248.0499999999593</v>
      </c>
      <c r="F139" s="198"/>
      <c r="G139" s="199"/>
      <c r="H139" s="200"/>
      <c r="I139" s="201"/>
      <c r="J139" s="192"/>
    </row>
    <row r="140" spans="1:10" x14ac:dyDescent="0.25">
      <c r="A140" s="98"/>
      <c r="B140" s="88"/>
      <c r="C140" s="100">
        <v>0</v>
      </c>
      <c r="D140" s="100">
        <v>0</v>
      </c>
      <c r="E140" s="99">
        <f t="shared" ref="E140:E156" si="4">E139-C140+D140</f>
        <v>5248.0499999999593</v>
      </c>
      <c r="F140" s="198"/>
      <c r="G140" s="199"/>
      <c r="H140" s="200"/>
      <c r="I140" s="201"/>
      <c r="J140" s="192"/>
    </row>
    <row r="141" spans="1:10" x14ac:dyDescent="0.25">
      <c r="A141" s="98"/>
      <c r="B141" s="88"/>
      <c r="C141" s="100">
        <v>0</v>
      </c>
      <c r="D141" s="100">
        <v>0</v>
      </c>
      <c r="E141" s="99">
        <f t="shared" si="4"/>
        <v>5248.0499999999593</v>
      </c>
      <c r="F141" s="198"/>
      <c r="G141" s="199"/>
      <c r="H141" s="200"/>
      <c r="I141" s="201"/>
      <c r="J141" s="192"/>
    </row>
    <row r="142" spans="1:10" x14ac:dyDescent="0.25">
      <c r="A142" s="98"/>
      <c r="B142" s="88"/>
      <c r="C142" s="100">
        <v>0</v>
      </c>
      <c r="D142" s="100">
        <v>0</v>
      </c>
      <c r="E142" s="99">
        <f t="shared" si="4"/>
        <v>5248.0499999999593</v>
      </c>
      <c r="F142" s="198"/>
      <c r="G142" s="199"/>
      <c r="H142" s="200"/>
      <c r="I142" s="201"/>
      <c r="J142" s="192"/>
    </row>
    <row r="143" spans="1:10" x14ac:dyDescent="0.25">
      <c r="A143" s="98"/>
      <c r="B143" s="88"/>
      <c r="C143" s="100">
        <v>0</v>
      </c>
      <c r="D143" s="100">
        <v>0</v>
      </c>
      <c r="E143" s="99">
        <f t="shared" si="4"/>
        <v>5248.0499999999593</v>
      </c>
      <c r="F143" s="198"/>
      <c r="G143" s="199"/>
      <c r="H143" s="200"/>
      <c r="I143" s="201"/>
      <c r="J143" s="192"/>
    </row>
    <row r="144" spans="1:10" x14ac:dyDescent="0.25">
      <c r="A144" s="98"/>
      <c r="B144" s="88"/>
      <c r="C144" s="100">
        <v>0</v>
      </c>
      <c r="D144" s="100">
        <v>0</v>
      </c>
      <c r="E144" s="99">
        <f t="shared" si="4"/>
        <v>5248.0499999999593</v>
      </c>
      <c r="F144" s="198"/>
      <c r="G144" s="199"/>
      <c r="H144" s="200"/>
      <c r="I144" s="201"/>
      <c r="J144" s="192"/>
    </row>
    <row r="145" spans="1:10" x14ac:dyDescent="0.25">
      <c r="A145" s="98"/>
      <c r="B145" s="88"/>
      <c r="C145" s="100">
        <v>0</v>
      </c>
      <c r="D145" s="100">
        <v>0</v>
      </c>
      <c r="E145" s="99">
        <f t="shared" si="4"/>
        <v>5248.0499999999593</v>
      </c>
      <c r="F145" s="198"/>
      <c r="G145" s="199"/>
      <c r="H145" s="200"/>
      <c r="I145" s="201"/>
      <c r="J145" s="192"/>
    </row>
    <row r="146" spans="1:10" x14ac:dyDescent="0.25">
      <c r="A146" s="98"/>
      <c r="B146" s="88"/>
      <c r="C146" s="100">
        <v>0</v>
      </c>
      <c r="D146" s="100">
        <v>0</v>
      </c>
      <c r="E146" s="99">
        <f t="shared" si="4"/>
        <v>5248.0499999999593</v>
      </c>
      <c r="F146" s="198"/>
      <c r="G146" s="199"/>
      <c r="H146" s="200"/>
      <c r="I146" s="201"/>
      <c r="J146" s="192"/>
    </row>
    <row r="147" spans="1:10" x14ac:dyDescent="0.25">
      <c r="A147" s="98"/>
      <c r="B147" s="88"/>
      <c r="C147" s="100">
        <v>0</v>
      </c>
      <c r="D147" s="100">
        <v>0</v>
      </c>
      <c r="E147" s="99">
        <f t="shared" si="4"/>
        <v>5248.0499999999593</v>
      </c>
      <c r="F147" s="198"/>
      <c r="G147" s="199"/>
      <c r="H147" s="200"/>
      <c r="I147" s="201"/>
      <c r="J147" s="192"/>
    </row>
    <row r="148" spans="1:10" x14ac:dyDescent="0.25">
      <c r="A148" s="98"/>
      <c r="B148" s="88"/>
      <c r="C148" s="100">
        <v>0</v>
      </c>
      <c r="D148" s="100">
        <v>0</v>
      </c>
      <c r="E148" s="99">
        <f t="shared" si="4"/>
        <v>5248.0499999999593</v>
      </c>
      <c r="F148" s="198"/>
      <c r="G148" s="199"/>
      <c r="H148" s="200"/>
      <c r="I148" s="201"/>
      <c r="J148" s="192"/>
    </row>
    <row r="149" spans="1:10" x14ac:dyDescent="0.25">
      <c r="A149" s="98"/>
      <c r="B149" s="88"/>
      <c r="C149" s="100">
        <v>0</v>
      </c>
      <c r="D149" s="100">
        <v>0</v>
      </c>
      <c r="E149" s="99">
        <f t="shared" si="4"/>
        <v>5248.0499999999593</v>
      </c>
      <c r="F149" s="198"/>
      <c r="G149" s="199"/>
      <c r="H149" s="200"/>
      <c r="I149" s="201"/>
      <c r="J149" s="192"/>
    </row>
    <row r="150" spans="1:10" x14ac:dyDescent="0.25">
      <c r="A150" s="98"/>
      <c r="B150" s="88"/>
      <c r="C150" s="100">
        <v>0</v>
      </c>
      <c r="D150" s="100">
        <v>0</v>
      </c>
      <c r="E150" s="99">
        <f t="shared" si="4"/>
        <v>5248.0499999999593</v>
      </c>
      <c r="F150" s="198"/>
      <c r="G150" s="199"/>
      <c r="H150" s="200"/>
      <c r="I150" s="201"/>
      <c r="J150" s="192"/>
    </row>
    <row r="151" spans="1:10" x14ac:dyDescent="0.25">
      <c r="A151" s="98"/>
      <c r="B151" s="88"/>
      <c r="C151" s="100">
        <v>0</v>
      </c>
      <c r="D151" s="100">
        <v>0</v>
      </c>
      <c r="E151" s="99">
        <f t="shared" si="4"/>
        <v>5248.0499999999593</v>
      </c>
      <c r="F151" s="198"/>
      <c r="G151" s="199"/>
      <c r="H151" s="200"/>
      <c r="I151" s="201"/>
      <c r="J151" s="192"/>
    </row>
    <row r="152" spans="1:10" x14ac:dyDescent="0.25">
      <c r="A152" s="98"/>
      <c r="B152" s="88"/>
      <c r="C152" s="100">
        <v>0</v>
      </c>
      <c r="D152" s="100">
        <v>0</v>
      </c>
      <c r="E152" s="99">
        <f t="shared" si="4"/>
        <v>5248.0499999999593</v>
      </c>
      <c r="F152" s="198"/>
      <c r="G152" s="199"/>
      <c r="H152" s="200"/>
      <c r="I152" s="201"/>
      <c r="J152" s="192"/>
    </row>
    <row r="153" spans="1:10" x14ac:dyDescent="0.25">
      <c r="A153" s="98"/>
      <c r="B153" s="88"/>
      <c r="C153" s="100">
        <v>0</v>
      </c>
      <c r="D153" s="100">
        <v>0</v>
      </c>
      <c r="E153" s="99">
        <f t="shared" si="4"/>
        <v>5248.0499999999593</v>
      </c>
      <c r="F153" s="198"/>
      <c r="G153" s="199"/>
      <c r="H153" s="200"/>
      <c r="I153" s="201"/>
      <c r="J153" s="192"/>
    </row>
    <row r="154" spans="1:10" x14ac:dyDescent="0.25">
      <c r="A154" s="98"/>
      <c r="B154" s="88"/>
      <c r="C154" s="100">
        <v>0</v>
      </c>
      <c r="D154" s="100">
        <v>0</v>
      </c>
      <c r="E154" s="99">
        <f t="shared" si="4"/>
        <v>5248.0499999999593</v>
      </c>
      <c r="F154" s="198"/>
      <c r="G154" s="199"/>
      <c r="H154" s="200"/>
      <c r="I154" s="201"/>
      <c r="J154" s="192"/>
    </row>
    <row r="155" spans="1:10" x14ac:dyDescent="0.25">
      <c r="A155" s="98"/>
      <c r="B155" s="88"/>
      <c r="C155" s="100">
        <v>0</v>
      </c>
      <c r="D155" s="100">
        <v>0</v>
      </c>
      <c r="E155" s="99">
        <f t="shared" si="4"/>
        <v>5248.0499999999593</v>
      </c>
      <c r="F155" s="198"/>
      <c r="G155" s="199"/>
      <c r="H155" s="200"/>
      <c r="I155" s="201"/>
      <c r="J155" s="192"/>
    </row>
    <row r="156" spans="1:10" x14ac:dyDescent="0.25">
      <c r="A156" s="98"/>
      <c r="B156" s="88"/>
      <c r="C156" s="100">
        <v>0</v>
      </c>
      <c r="D156" s="100">
        <v>0</v>
      </c>
      <c r="E156" s="99">
        <f t="shared" si="4"/>
        <v>5248.0499999999593</v>
      </c>
      <c r="F156" s="198"/>
      <c r="G156" s="199"/>
      <c r="H156" s="200"/>
      <c r="I156" s="201"/>
      <c r="J156" s="192"/>
    </row>
    <row r="157" spans="1:10" x14ac:dyDescent="0.25">
      <c r="A157" s="98"/>
      <c r="B157" s="88"/>
      <c r="C157" s="100">
        <v>0</v>
      </c>
      <c r="D157" s="100">
        <v>0</v>
      </c>
      <c r="E157" s="99">
        <f t="shared" ref="E157:E220" si="5">E156-C157+D157</f>
        <v>5248.0499999999593</v>
      </c>
      <c r="F157" s="198"/>
      <c r="G157" s="199"/>
      <c r="H157" s="200"/>
      <c r="I157" s="201"/>
      <c r="J157" s="192"/>
    </row>
    <row r="158" spans="1:10" x14ac:dyDescent="0.25">
      <c r="A158" s="98"/>
      <c r="B158" s="88"/>
      <c r="C158" s="100">
        <v>0</v>
      </c>
      <c r="D158" s="100">
        <v>0</v>
      </c>
      <c r="E158" s="99">
        <f t="shared" si="5"/>
        <v>5248.0499999999593</v>
      </c>
      <c r="F158" s="198"/>
      <c r="G158" s="199"/>
      <c r="H158" s="200"/>
      <c r="I158" s="201"/>
      <c r="J158" s="192"/>
    </row>
    <row r="159" spans="1:10" x14ac:dyDescent="0.25">
      <c r="A159" s="98"/>
      <c r="B159" s="88"/>
      <c r="C159" s="100">
        <v>0</v>
      </c>
      <c r="D159" s="100">
        <v>0</v>
      </c>
      <c r="E159" s="99">
        <f t="shared" si="5"/>
        <v>5248.0499999999593</v>
      </c>
      <c r="F159" s="198"/>
      <c r="G159" s="199"/>
      <c r="H159" s="200"/>
      <c r="I159" s="201"/>
      <c r="J159" s="192"/>
    </row>
    <row r="160" spans="1:10" x14ac:dyDescent="0.25">
      <c r="A160" s="98"/>
      <c r="B160" s="88"/>
      <c r="C160" s="100">
        <v>0</v>
      </c>
      <c r="D160" s="100">
        <v>0</v>
      </c>
      <c r="E160" s="99">
        <f t="shared" si="5"/>
        <v>5248.0499999999593</v>
      </c>
      <c r="F160" s="143"/>
      <c r="G160" s="144"/>
      <c r="H160" s="145"/>
      <c r="I160" s="142"/>
      <c r="J160" s="87"/>
    </row>
    <row r="161" spans="1:10" x14ac:dyDescent="0.25">
      <c r="A161" s="98"/>
      <c r="B161" s="88"/>
      <c r="C161" s="100">
        <v>0</v>
      </c>
      <c r="D161" s="100">
        <v>0</v>
      </c>
      <c r="E161" s="99">
        <f t="shared" si="5"/>
        <v>5248.0499999999593</v>
      </c>
      <c r="F161" s="143"/>
      <c r="G161" s="144"/>
      <c r="H161" s="145"/>
      <c r="I161" s="142"/>
      <c r="J161" s="87"/>
    </row>
    <row r="162" spans="1:10" x14ac:dyDescent="0.25">
      <c r="A162" s="98"/>
      <c r="B162" s="88"/>
      <c r="C162" s="100">
        <v>0</v>
      </c>
      <c r="D162" s="100">
        <v>0</v>
      </c>
      <c r="E162" s="99">
        <f t="shared" si="5"/>
        <v>5248.0499999999593</v>
      </c>
      <c r="F162" s="143"/>
      <c r="G162" s="144"/>
      <c r="H162" s="145"/>
      <c r="I162" s="142"/>
      <c r="J162" s="87"/>
    </row>
    <row r="163" spans="1:10" x14ac:dyDescent="0.25">
      <c r="A163" s="98"/>
      <c r="B163" s="88"/>
      <c r="C163" s="100">
        <v>0</v>
      </c>
      <c r="D163" s="100">
        <v>0</v>
      </c>
      <c r="E163" s="99">
        <f t="shared" si="5"/>
        <v>5248.0499999999593</v>
      </c>
      <c r="F163" s="143"/>
      <c r="G163" s="144"/>
      <c r="H163" s="145"/>
      <c r="I163" s="142"/>
      <c r="J163" s="87"/>
    </row>
    <row r="164" spans="1:10" x14ac:dyDescent="0.25">
      <c r="A164" s="98"/>
      <c r="B164" s="88"/>
      <c r="C164" s="100">
        <v>0</v>
      </c>
      <c r="D164" s="100">
        <v>0</v>
      </c>
      <c r="E164" s="99">
        <f t="shared" si="5"/>
        <v>5248.0499999999593</v>
      </c>
      <c r="F164" s="143"/>
      <c r="G164" s="144"/>
      <c r="H164" s="145"/>
      <c r="I164" s="142"/>
      <c r="J164" s="87"/>
    </row>
    <row r="165" spans="1:10" x14ac:dyDescent="0.25">
      <c r="A165" s="98"/>
      <c r="B165" s="88"/>
      <c r="C165" s="100">
        <v>0</v>
      </c>
      <c r="D165" s="100">
        <v>0</v>
      </c>
      <c r="E165" s="99">
        <f t="shared" si="5"/>
        <v>5248.0499999999593</v>
      </c>
      <c r="F165" s="143"/>
      <c r="G165" s="144"/>
      <c r="H165" s="145"/>
      <c r="I165" s="142"/>
      <c r="J165" s="87"/>
    </row>
    <row r="166" spans="1:10" x14ac:dyDescent="0.25">
      <c r="A166" s="98"/>
      <c r="B166" s="88"/>
      <c r="C166" s="100">
        <v>0</v>
      </c>
      <c r="D166" s="100">
        <v>0</v>
      </c>
      <c r="E166" s="99">
        <f t="shared" si="5"/>
        <v>5248.0499999999593</v>
      </c>
      <c r="F166" s="143"/>
      <c r="G166" s="144"/>
      <c r="H166" s="145"/>
      <c r="I166" s="142"/>
      <c r="J166" s="87"/>
    </row>
    <row r="167" spans="1:10" x14ac:dyDescent="0.25">
      <c r="A167" s="98"/>
      <c r="B167" s="88"/>
      <c r="C167" s="100">
        <v>0</v>
      </c>
      <c r="D167" s="100">
        <v>0</v>
      </c>
      <c r="E167" s="99">
        <f t="shared" si="5"/>
        <v>5248.0499999999593</v>
      </c>
      <c r="F167" s="143"/>
      <c r="G167" s="144"/>
      <c r="H167" s="145"/>
      <c r="I167" s="142"/>
      <c r="J167" s="87"/>
    </row>
    <row r="168" spans="1:10" x14ac:dyDescent="0.25">
      <c r="A168" s="98"/>
      <c r="B168" s="88"/>
      <c r="C168" s="100">
        <v>0</v>
      </c>
      <c r="D168" s="100">
        <v>0</v>
      </c>
      <c r="E168" s="99">
        <f t="shared" si="5"/>
        <v>5248.0499999999593</v>
      </c>
      <c r="F168" s="143"/>
      <c r="G168" s="144"/>
      <c r="H168" s="145"/>
      <c r="I168" s="142"/>
      <c r="J168" s="87"/>
    </row>
    <row r="169" spans="1:10" x14ac:dyDescent="0.25">
      <c r="A169" s="98"/>
      <c r="B169" s="88"/>
      <c r="C169" s="100">
        <v>0</v>
      </c>
      <c r="D169" s="100">
        <v>0</v>
      </c>
      <c r="E169" s="99">
        <f t="shared" si="5"/>
        <v>5248.0499999999593</v>
      </c>
      <c r="F169" s="143"/>
      <c r="G169" s="144"/>
      <c r="H169" s="145"/>
      <c r="I169" s="142"/>
      <c r="J169" s="87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5"/>
        <v>5248.0499999999593</v>
      </c>
      <c r="F170" s="143"/>
      <c r="G170" s="144"/>
      <c r="H170" s="145"/>
      <c r="I170" s="142"/>
      <c r="J170" s="90"/>
    </row>
    <row r="171" spans="1:10" x14ac:dyDescent="0.25">
      <c r="A171" s="98"/>
      <c r="B171" s="88"/>
      <c r="C171" s="100">
        <v>0</v>
      </c>
      <c r="D171" s="100">
        <v>0</v>
      </c>
      <c r="E171" s="99">
        <f t="shared" si="5"/>
        <v>5248.0499999999593</v>
      </c>
      <c r="F171" s="143"/>
      <c r="G171" s="144"/>
      <c r="H171" s="145"/>
      <c r="I171" s="142"/>
      <c r="J171" s="90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5"/>
        <v>5248.0499999999593</v>
      </c>
      <c r="F172" s="143"/>
      <c r="G172" s="144"/>
      <c r="H172" s="145"/>
      <c r="I172" s="142"/>
      <c r="J172" s="90"/>
    </row>
    <row r="173" spans="1:10" x14ac:dyDescent="0.25">
      <c r="A173" s="98"/>
      <c r="B173" s="88"/>
      <c r="C173" s="100">
        <v>0</v>
      </c>
      <c r="D173" s="100">
        <v>0</v>
      </c>
      <c r="E173" s="99">
        <f t="shared" si="5"/>
        <v>5248.0499999999593</v>
      </c>
      <c r="F173" s="143"/>
      <c r="G173" s="144"/>
      <c r="H173" s="145"/>
      <c r="I173" s="142"/>
      <c r="J173" s="90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5"/>
        <v>5248.0499999999593</v>
      </c>
      <c r="F174" s="143"/>
      <c r="G174" s="144"/>
      <c r="H174" s="145"/>
      <c r="I174" s="142"/>
      <c r="J174" s="90"/>
    </row>
    <row r="175" spans="1:10" x14ac:dyDescent="0.25">
      <c r="A175" s="98"/>
      <c r="B175" s="88"/>
      <c r="C175" s="100">
        <v>0</v>
      </c>
      <c r="D175" s="100">
        <v>0</v>
      </c>
      <c r="E175" s="99">
        <f t="shared" si="5"/>
        <v>5248.0499999999593</v>
      </c>
      <c r="F175" s="143"/>
      <c r="G175" s="144"/>
      <c r="H175" s="145"/>
      <c r="I175" s="142"/>
      <c r="J175" s="90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5"/>
        <v>5248.0499999999593</v>
      </c>
      <c r="F176" s="143"/>
      <c r="G176" s="144"/>
      <c r="H176" s="145"/>
      <c r="I176" s="142"/>
      <c r="J176" s="90"/>
    </row>
    <row r="177" spans="1:10" x14ac:dyDescent="0.25">
      <c r="A177" s="98"/>
      <c r="B177" s="88"/>
      <c r="C177" s="100">
        <v>0</v>
      </c>
      <c r="D177" s="100">
        <v>0</v>
      </c>
      <c r="E177" s="99">
        <f t="shared" si="5"/>
        <v>5248.0499999999593</v>
      </c>
      <c r="F177" s="143"/>
      <c r="G177" s="144"/>
      <c r="H177" s="145"/>
      <c r="I177" s="142"/>
      <c r="J177" s="90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5"/>
        <v>5248.0499999999593</v>
      </c>
      <c r="F178" s="143"/>
      <c r="G178" s="144"/>
      <c r="H178" s="145"/>
      <c r="I178" s="142"/>
      <c r="J178" s="90"/>
    </row>
    <row r="179" spans="1:10" x14ac:dyDescent="0.25">
      <c r="A179" s="98"/>
      <c r="B179" s="88"/>
      <c r="C179" s="100">
        <v>0</v>
      </c>
      <c r="D179" s="100">
        <v>0</v>
      </c>
      <c r="E179" s="99">
        <f t="shared" si="5"/>
        <v>5248.0499999999593</v>
      </c>
      <c r="F179" s="143"/>
      <c r="G179" s="144"/>
      <c r="H179" s="145"/>
      <c r="I179" s="142"/>
      <c r="J179" s="90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5"/>
        <v>5248.0499999999593</v>
      </c>
      <c r="F180" s="143"/>
      <c r="G180" s="144"/>
      <c r="H180" s="145"/>
      <c r="I180" s="142"/>
      <c r="J180" s="90"/>
    </row>
    <row r="181" spans="1:10" x14ac:dyDescent="0.25">
      <c r="A181" s="98"/>
      <c r="B181" s="88"/>
      <c r="C181" s="100">
        <v>0</v>
      </c>
      <c r="D181" s="100">
        <v>0</v>
      </c>
      <c r="E181" s="99">
        <f t="shared" si="5"/>
        <v>5248.0499999999593</v>
      </c>
      <c r="F181" s="143"/>
      <c r="G181" s="144"/>
      <c r="H181" s="145"/>
      <c r="I181" s="142"/>
      <c r="J181" s="90"/>
    </row>
    <row r="182" spans="1:10" x14ac:dyDescent="0.25">
      <c r="A182" s="98"/>
      <c r="B182" s="160"/>
      <c r="C182" s="100">
        <v>0</v>
      </c>
      <c r="D182" s="100">
        <v>0</v>
      </c>
      <c r="E182" s="99">
        <f t="shared" si="5"/>
        <v>5248.0499999999593</v>
      </c>
      <c r="F182" s="143"/>
      <c r="G182" s="144"/>
      <c r="H182" s="145"/>
      <c r="I182" s="142"/>
      <c r="J182" s="90"/>
    </row>
    <row r="183" spans="1:10" x14ac:dyDescent="0.25">
      <c r="A183" s="98"/>
      <c r="B183" s="88"/>
      <c r="C183" s="100">
        <v>0</v>
      </c>
      <c r="D183" s="100">
        <v>0</v>
      </c>
      <c r="E183" s="99">
        <f t="shared" si="5"/>
        <v>5248.0499999999593</v>
      </c>
      <c r="F183" s="143"/>
      <c r="G183" s="144"/>
      <c r="H183" s="145"/>
      <c r="I183" s="142"/>
      <c r="J183" s="90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5"/>
        <v>5248.0499999999593</v>
      </c>
      <c r="F184" s="143"/>
      <c r="G184" s="144"/>
      <c r="H184" s="145"/>
      <c r="I184" s="142"/>
      <c r="J184" s="90"/>
    </row>
    <row r="185" spans="1:10" x14ac:dyDescent="0.25">
      <c r="A185" s="98"/>
      <c r="B185" s="88"/>
      <c r="C185" s="100">
        <v>0</v>
      </c>
      <c r="D185" s="100">
        <v>0</v>
      </c>
      <c r="E185" s="99">
        <f t="shared" si="5"/>
        <v>5248.0499999999593</v>
      </c>
      <c r="F185" s="143"/>
      <c r="G185" s="144"/>
      <c r="H185" s="145"/>
      <c r="I185" s="142"/>
      <c r="J185" s="90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5"/>
        <v>5248.0499999999593</v>
      </c>
      <c r="F186" s="143"/>
      <c r="G186" s="144"/>
      <c r="H186" s="145"/>
      <c r="I186" s="142"/>
      <c r="J186" s="90"/>
    </row>
    <row r="187" spans="1:10" x14ac:dyDescent="0.25">
      <c r="A187" s="98"/>
      <c r="B187" s="88"/>
      <c r="C187" s="100">
        <v>0</v>
      </c>
      <c r="D187" s="100">
        <v>0</v>
      </c>
      <c r="E187" s="99">
        <f t="shared" si="5"/>
        <v>5248.0499999999593</v>
      </c>
      <c r="F187" s="143"/>
      <c r="G187" s="144"/>
      <c r="H187" s="145"/>
      <c r="I187" s="142"/>
      <c r="J187" s="90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5"/>
        <v>5248.0499999999593</v>
      </c>
      <c r="F188" s="143"/>
      <c r="G188" s="144"/>
      <c r="H188" s="145"/>
      <c r="I188" s="142"/>
      <c r="J188" s="90"/>
    </row>
    <row r="189" spans="1:10" x14ac:dyDescent="0.25">
      <c r="A189" s="98"/>
      <c r="B189" s="88"/>
      <c r="C189" s="100">
        <v>0</v>
      </c>
      <c r="D189" s="100">
        <v>0</v>
      </c>
      <c r="E189" s="99">
        <f t="shared" si="5"/>
        <v>5248.0499999999593</v>
      </c>
      <c r="F189" s="143"/>
      <c r="G189" s="144"/>
      <c r="H189" s="145"/>
      <c r="I189" s="142"/>
      <c r="J189" s="90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5"/>
        <v>5248.0499999999593</v>
      </c>
      <c r="F190" s="143"/>
      <c r="G190" s="144"/>
      <c r="H190" s="145"/>
      <c r="I190" s="142"/>
      <c r="J190" s="90"/>
    </row>
    <row r="191" spans="1:10" x14ac:dyDescent="0.25">
      <c r="A191" s="98"/>
      <c r="B191" s="88"/>
      <c r="C191" s="100">
        <v>0</v>
      </c>
      <c r="D191" s="100">
        <v>0</v>
      </c>
      <c r="E191" s="99">
        <f t="shared" si="5"/>
        <v>5248.0499999999593</v>
      </c>
      <c r="F191" s="143"/>
      <c r="G191" s="144"/>
      <c r="H191" s="145"/>
      <c r="I191" s="142"/>
      <c r="J191" s="90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5"/>
        <v>5248.0499999999593</v>
      </c>
      <c r="F192" s="143"/>
      <c r="G192" s="144"/>
      <c r="H192" s="145"/>
      <c r="I192" s="142"/>
      <c r="J192" s="90"/>
    </row>
    <row r="193" spans="1:10" x14ac:dyDescent="0.25">
      <c r="A193" s="98"/>
      <c r="B193" s="88"/>
      <c r="C193" s="100">
        <v>0</v>
      </c>
      <c r="D193" s="100">
        <v>0</v>
      </c>
      <c r="E193" s="99">
        <f t="shared" si="5"/>
        <v>5248.0499999999593</v>
      </c>
      <c r="F193" s="143"/>
      <c r="G193" s="144"/>
      <c r="H193" s="145"/>
      <c r="I193" s="142"/>
      <c r="J193" s="90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5"/>
        <v>5248.0499999999593</v>
      </c>
      <c r="F194" s="143"/>
      <c r="G194" s="144"/>
      <c r="H194" s="145"/>
      <c r="I194" s="142"/>
      <c r="J194" s="90"/>
    </row>
    <row r="195" spans="1:10" x14ac:dyDescent="0.25">
      <c r="A195" s="98"/>
      <c r="B195" s="88"/>
      <c r="C195" s="100">
        <v>0</v>
      </c>
      <c r="D195" s="100">
        <v>0</v>
      </c>
      <c r="E195" s="99">
        <f t="shared" si="5"/>
        <v>5248.0499999999593</v>
      </c>
      <c r="F195" s="143"/>
      <c r="G195" s="144"/>
      <c r="H195" s="145"/>
      <c r="I195" s="142"/>
      <c r="J195" s="90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5"/>
        <v>5248.0499999999593</v>
      </c>
      <c r="F196" s="143"/>
      <c r="G196" s="144"/>
      <c r="H196" s="145"/>
      <c r="I196" s="142"/>
      <c r="J196" s="90"/>
    </row>
    <row r="197" spans="1:10" x14ac:dyDescent="0.25">
      <c r="A197" s="98"/>
      <c r="B197" s="88"/>
      <c r="C197" s="100">
        <v>0</v>
      </c>
      <c r="D197" s="100">
        <v>0</v>
      </c>
      <c r="E197" s="99">
        <f t="shared" si="5"/>
        <v>5248.0499999999593</v>
      </c>
      <c r="F197" s="143"/>
      <c r="G197" s="144"/>
      <c r="H197" s="145"/>
      <c r="I197" s="142"/>
      <c r="J197" s="90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5"/>
        <v>5248.0499999999593</v>
      </c>
      <c r="F198" s="143"/>
      <c r="G198" s="144"/>
      <c r="H198" s="145"/>
      <c r="I198" s="142"/>
      <c r="J198" s="90"/>
    </row>
    <row r="199" spans="1:10" x14ac:dyDescent="0.25">
      <c r="A199" s="98"/>
      <c r="B199" s="88"/>
      <c r="C199" s="100">
        <v>0</v>
      </c>
      <c r="D199" s="100">
        <v>0</v>
      </c>
      <c r="E199" s="99">
        <f t="shared" si="5"/>
        <v>5248.0499999999593</v>
      </c>
      <c r="F199" s="143"/>
      <c r="G199" s="144"/>
      <c r="H199" s="145"/>
      <c r="I199" s="142"/>
      <c r="J199" s="90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5"/>
        <v>5248.0499999999593</v>
      </c>
      <c r="F200" s="143"/>
      <c r="G200" s="144"/>
      <c r="H200" s="145"/>
      <c r="I200" s="142"/>
      <c r="J200" s="90"/>
    </row>
    <row r="201" spans="1:10" x14ac:dyDescent="0.25">
      <c r="A201" s="98"/>
      <c r="B201" s="88"/>
      <c r="C201" s="100">
        <v>0</v>
      </c>
      <c r="D201" s="100">
        <v>0</v>
      </c>
      <c r="E201" s="99">
        <f t="shared" si="5"/>
        <v>5248.0499999999593</v>
      </c>
      <c r="F201" s="143"/>
      <c r="G201" s="144"/>
      <c r="H201" s="145"/>
      <c r="I201" s="142"/>
      <c r="J201" s="90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5"/>
        <v>5248.0499999999593</v>
      </c>
      <c r="F202" s="143"/>
      <c r="G202" s="144"/>
      <c r="H202" s="145"/>
      <c r="I202" s="142"/>
      <c r="J202" s="90"/>
    </row>
    <row r="203" spans="1:10" x14ac:dyDescent="0.25">
      <c r="A203" s="98"/>
      <c r="B203" s="88"/>
      <c r="C203" s="100">
        <v>0</v>
      </c>
      <c r="D203" s="100">
        <v>0</v>
      </c>
      <c r="E203" s="99">
        <f t="shared" si="5"/>
        <v>5248.0499999999593</v>
      </c>
      <c r="F203" s="143"/>
      <c r="G203" s="144"/>
      <c r="H203" s="145"/>
      <c r="I203" s="142"/>
      <c r="J203" s="90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5"/>
        <v>5248.0499999999593</v>
      </c>
      <c r="F204" s="143"/>
      <c r="G204" s="144"/>
      <c r="H204" s="145"/>
      <c r="I204" s="142"/>
      <c r="J204" s="90"/>
    </row>
    <row r="205" spans="1:10" x14ac:dyDescent="0.25">
      <c r="A205" s="98"/>
      <c r="B205" s="88"/>
      <c r="C205" s="100">
        <v>0</v>
      </c>
      <c r="D205" s="100">
        <v>0</v>
      </c>
      <c r="E205" s="99">
        <f t="shared" si="5"/>
        <v>5248.0499999999593</v>
      </c>
      <c r="F205" s="143"/>
      <c r="G205" s="144"/>
      <c r="H205" s="145"/>
      <c r="I205" s="142"/>
      <c r="J205" s="90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5"/>
        <v>5248.0499999999593</v>
      </c>
      <c r="F206" s="143"/>
      <c r="G206" s="144"/>
      <c r="H206" s="145"/>
      <c r="I206" s="142"/>
      <c r="J206" s="90"/>
    </row>
    <row r="207" spans="1:10" x14ac:dyDescent="0.25">
      <c r="A207" s="98"/>
      <c r="B207" s="88"/>
      <c r="C207" s="100">
        <v>0</v>
      </c>
      <c r="D207" s="100">
        <v>0</v>
      </c>
      <c r="E207" s="99">
        <f t="shared" si="5"/>
        <v>5248.0499999999593</v>
      </c>
      <c r="F207" s="143"/>
      <c r="G207" s="144"/>
      <c r="H207" s="145"/>
      <c r="I207" s="145"/>
      <c r="J207" s="90"/>
    </row>
    <row r="208" spans="1:10" x14ac:dyDescent="0.25">
      <c r="A208" s="98"/>
      <c r="B208" s="155"/>
      <c r="C208" s="100">
        <v>0</v>
      </c>
      <c r="D208" s="100">
        <v>0</v>
      </c>
      <c r="E208" s="99">
        <f t="shared" si="5"/>
        <v>5248.0499999999593</v>
      </c>
      <c r="F208" s="143"/>
      <c r="G208" s="144"/>
      <c r="H208" s="145"/>
      <c r="I208" s="142"/>
      <c r="J208" s="90"/>
    </row>
    <row r="209" spans="1:10" x14ac:dyDescent="0.25">
      <c r="A209" s="98"/>
      <c r="B209" s="88"/>
      <c r="C209" s="100">
        <v>0</v>
      </c>
      <c r="D209" s="100">
        <v>0</v>
      </c>
      <c r="E209" s="99">
        <f t="shared" si="5"/>
        <v>5248.0499999999593</v>
      </c>
      <c r="F209" s="143"/>
      <c r="G209" s="144"/>
      <c r="H209" s="145"/>
      <c r="I209" s="142"/>
      <c r="J209" s="90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5"/>
        <v>5248.0499999999593</v>
      </c>
      <c r="F210" s="143"/>
      <c r="G210" s="144"/>
      <c r="H210" s="145"/>
      <c r="I210" s="142"/>
      <c r="J210" s="90"/>
    </row>
    <row r="211" spans="1:10" x14ac:dyDescent="0.25">
      <c r="A211" s="98"/>
      <c r="B211" s="88"/>
      <c r="C211" s="100">
        <v>0</v>
      </c>
      <c r="D211" s="100">
        <v>0</v>
      </c>
      <c r="E211" s="99">
        <f t="shared" si="5"/>
        <v>5248.0499999999593</v>
      </c>
      <c r="F211" s="143"/>
      <c r="G211" s="144"/>
      <c r="H211" s="145"/>
      <c r="I211" s="142"/>
      <c r="J211" s="90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5"/>
        <v>5248.0499999999593</v>
      </c>
      <c r="F212" s="143"/>
      <c r="G212" s="144"/>
      <c r="H212" s="145"/>
      <c r="I212" s="142"/>
      <c r="J212" s="90"/>
    </row>
    <row r="213" spans="1:10" x14ac:dyDescent="0.25">
      <c r="A213" s="98"/>
      <c r="B213" s="88"/>
      <c r="C213" s="100">
        <v>0</v>
      </c>
      <c r="D213" s="100">
        <v>0</v>
      </c>
      <c r="E213" s="99">
        <f t="shared" si="5"/>
        <v>5248.0499999999593</v>
      </c>
      <c r="F213" s="143"/>
      <c r="G213" s="144"/>
      <c r="H213" s="145"/>
      <c r="I213" s="142"/>
      <c r="J213" s="90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5"/>
        <v>5248.0499999999593</v>
      </c>
      <c r="F214" s="143"/>
      <c r="G214" s="144"/>
      <c r="H214" s="145"/>
      <c r="I214" s="142"/>
      <c r="J214" s="90"/>
    </row>
    <row r="215" spans="1:10" x14ac:dyDescent="0.25">
      <c r="A215" s="98"/>
      <c r="B215" s="88"/>
      <c r="C215" s="100">
        <v>0</v>
      </c>
      <c r="D215" s="100">
        <v>0</v>
      </c>
      <c r="E215" s="99">
        <f t="shared" si="5"/>
        <v>5248.0499999999593</v>
      </c>
      <c r="F215" s="143"/>
      <c r="G215" s="144"/>
      <c r="H215" s="145"/>
      <c r="I215" s="142"/>
      <c r="J215" s="90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5"/>
        <v>5248.0499999999593</v>
      </c>
      <c r="F216" s="143"/>
      <c r="G216" s="144"/>
      <c r="H216" s="145"/>
      <c r="I216" s="142"/>
      <c r="J216" s="90"/>
    </row>
    <row r="217" spans="1:10" x14ac:dyDescent="0.25">
      <c r="A217" s="98"/>
      <c r="B217" s="88"/>
      <c r="C217" s="100">
        <v>0</v>
      </c>
      <c r="D217" s="100">
        <v>0</v>
      </c>
      <c r="E217" s="99">
        <f t="shared" si="5"/>
        <v>5248.0499999999593</v>
      </c>
      <c r="F217" s="143"/>
      <c r="G217" s="144"/>
      <c r="H217" s="145"/>
      <c r="I217" s="142"/>
      <c r="J217" s="90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5"/>
        <v>5248.0499999999593</v>
      </c>
      <c r="F218" s="143"/>
      <c r="G218" s="144"/>
      <c r="H218" s="145"/>
      <c r="I218" s="142"/>
      <c r="J218" s="90"/>
    </row>
    <row r="219" spans="1:10" x14ac:dyDescent="0.25">
      <c r="A219" s="98"/>
      <c r="B219" s="88"/>
      <c r="C219" s="100">
        <v>0</v>
      </c>
      <c r="D219" s="100">
        <v>0</v>
      </c>
      <c r="E219" s="99">
        <f t="shared" si="5"/>
        <v>5248.0499999999593</v>
      </c>
      <c r="F219" s="143"/>
      <c r="G219" s="144"/>
      <c r="H219" s="145"/>
      <c r="I219" s="142"/>
      <c r="J219" s="90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5"/>
        <v>5248.0499999999593</v>
      </c>
      <c r="F220" s="143"/>
      <c r="G220" s="144"/>
      <c r="H220" s="145"/>
      <c r="J220" s="90"/>
    </row>
    <row r="221" spans="1:10" x14ac:dyDescent="0.25">
      <c r="A221" s="98"/>
      <c r="B221" s="88"/>
      <c r="C221" s="100">
        <v>0</v>
      </c>
      <c r="D221" s="100">
        <v>0</v>
      </c>
      <c r="E221" s="99">
        <f t="shared" ref="E221:E284" si="6">E220-C221+D221</f>
        <v>5248.0499999999593</v>
      </c>
      <c r="F221" s="143"/>
      <c r="G221" s="144"/>
      <c r="H221" s="145"/>
      <c r="I221" s="142"/>
      <c r="J221" s="90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6"/>
        <v>5248.0499999999593</v>
      </c>
      <c r="F222" s="143"/>
      <c r="G222" s="144"/>
      <c r="H222" s="145"/>
      <c r="I222" s="142"/>
      <c r="J222" s="90"/>
    </row>
    <row r="223" spans="1:10" x14ac:dyDescent="0.25">
      <c r="A223" s="98"/>
      <c r="B223" s="88"/>
      <c r="C223" s="100">
        <v>0</v>
      </c>
      <c r="D223" s="100">
        <v>0</v>
      </c>
      <c r="E223" s="99">
        <f t="shared" si="6"/>
        <v>5248.0499999999593</v>
      </c>
      <c r="F223" s="143"/>
      <c r="G223" s="144"/>
      <c r="H223" s="145"/>
      <c r="I223" s="142"/>
      <c r="J223" s="90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6"/>
        <v>5248.0499999999593</v>
      </c>
      <c r="F224" s="143"/>
      <c r="G224" s="144"/>
      <c r="H224" s="145"/>
      <c r="I224" s="142"/>
      <c r="J224" s="90"/>
    </row>
    <row r="225" spans="1:10" x14ac:dyDescent="0.25">
      <c r="A225" s="98"/>
      <c r="B225" s="88"/>
      <c r="C225" s="100">
        <v>0</v>
      </c>
      <c r="D225" s="100">
        <v>0</v>
      </c>
      <c r="E225" s="99">
        <f t="shared" si="6"/>
        <v>5248.0499999999593</v>
      </c>
      <c r="F225" s="143"/>
      <c r="G225" s="144"/>
      <c r="H225" s="145"/>
      <c r="I225" s="142"/>
      <c r="J225" s="90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6"/>
        <v>5248.0499999999593</v>
      </c>
      <c r="F226" s="143"/>
      <c r="G226" s="144"/>
      <c r="H226" s="145"/>
      <c r="I226" s="142"/>
      <c r="J226" s="90"/>
    </row>
    <row r="227" spans="1:10" x14ac:dyDescent="0.25">
      <c r="A227" s="98"/>
      <c r="B227" s="88"/>
      <c r="C227" s="100">
        <v>0</v>
      </c>
      <c r="D227" s="100">
        <v>0</v>
      </c>
      <c r="E227" s="99">
        <f t="shared" si="6"/>
        <v>5248.0499999999593</v>
      </c>
      <c r="F227" s="143"/>
      <c r="G227" s="144"/>
      <c r="H227" s="145"/>
      <c r="I227" s="142"/>
      <c r="J227" s="90"/>
    </row>
    <row r="228" spans="1:10" x14ac:dyDescent="0.25">
      <c r="A228" s="98"/>
      <c r="B228" s="153"/>
      <c r="C228" s="100">
        <v>0</v>
      </c>
      <c r="D228" s="100">
        <v>0</v>
      </c>
      <c r="E228" s="99">
        <f t="shared" si="6"/>
        <v>5248.0499999999593</v>
      </c>
      <c r="F228" s="143"/>
      <c r="G228" s="144"/>
      <c r="H228" s="145"/>
      <c r="I228" s="142"/>
      <c r="J228" s="90"/>
    </row>
    <row r="229" spans="1:10" x14ac:dyDescent="0.25">
      <c r="A229" s="98"/>
      <c r="B229" s="88"/>
      <c r="C229" s="100">
        <v>0</v>
      </c>
      <c r="D229" s="100">
        <v>0</v>
      </c>
      <c r="E229" s="99">
        <f t="shared" si="6"/>
        <v>5248.0499999999593</v>
      </c>
      <c r="F229" s="143"/>
      <c r="G229" s="144"/>
      <c r="H229" s="145"/>
      <c r="I229" s="142"/>
      <c r="J229" s="90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6"/>
        <v>5248.0499999999593</v>
      </c>
      <c r="F230" s="143"/>
      <c r="G230" s="144"/>
      <c r="H230" s="145"/>
      <c r="I230" s="142"/>
      <c r="J230" s="90"/>
    </row>
    <row r="231" spans="1:10" x14ac:dyDescent="0.25">
      <c r="A231" s="98"/>
      <c r="B231" s="88"/>
      <c r="C231" s="100">
        <v>0</v>
      </c>
      <c r="D231" s="100">
        <v>0</v>
      </c>
      <c r="E231" s="99">
        <f t="shared" si="6"/>
        <v>5248.0499999999593</v>
      </c>
      <c r="F231" s="143"/>
      <c r="G231" s="144"/>
      <c r="H231" s="145"/>
      <c r="I231" s="142"/>
      <c r="J231" s="90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6"/>
        <v>5248.0499999999593</v>
      </c>
      <c r="F232" s="143"/>
      <c r="G232" s="144"/>
      <c r="H232" s="145"/>
      <c r="I232" s="142"/>
      <c r="J232" s="90"/>
    </row>
    <row r="233" spans="1:10" x14ac:dyDescent="0.25">
      <c r="A233" s="98"/>
      <c r="B233" s="88"/>
      <c r="C233" s="100">
        <v>0</v>
      </c>
      <c r="D233" s="100">
        <v>0</v>
      </c>
      <c r="E233" s="99">
        <f t="shared" si="6"/>
        <v>5248.0499999999593</v>
      </c>
      <c r="F233" s="143"/>
      <c r="G233" s="144"/>
      <c r="H233" s="145"/>
      <c r="I233" s="142"/>
      <c r="J233" s="90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6"/>
        <v>5248.0499999999593</v>
      </c>
      <c r="F234" s="143"/>
      <c r="G234" s="144"/>
      <c r="H234" s="145"/>
      <c r="I234" s="142"/>
      <c r="J234" s="90"/>
    </row>
    <row r="235" spans="1:10" x14ac:dyDescent="0.25">
      <c r="A235" s="98"/>
      <c r="B235" s="88"/>
      <c r="C235" s="100">
        <v>0</v>
      </c>
      <c r="D235" s="100">
        <v>0</v>
      </c>
      <c r="E235" s="99">
        <f t="shared" si="6"/>
        <v>5248.0499999999593</v>
      </c>
      <c r="F235" s="143"/>
      <c r="G235" s="144"/>
      <c r="H235" s="145"/>
      <c r="I235" s="142"/>
      <c r="J235" s="90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6"/>
        <v>5248.0499999999593</v>
      </c>
      <c r="F236" s="143"/>
      <c r="G236" s="144"/>
      <c r="H236" s="145"/>
      <c r="I236" s="142"/>
      <c r="J236" s="90"/>
    </row>
    <row r="237" spans="1:10" x14ac:dyDescent="0.25">
      <c r="A237" s="98"/>
      <c r="B237" s="88"/>
      <c r="C237" s="100">
        <v>0</v>
      </c>
      <c r="D237" s="100">
        <v>0</v>
      </c>
      <c r="E237" s="99">
        <f t="shared" si="6"/>
        <v>5248.0499999999593</v>
      </c>
      <c r="F237" s="143"/>
      <c r="G237" s="144"/>
      <c r="H237" s="145"/>
      <c r="I237" s="142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6"/>
        <v>5248.0499999999593</v>
      </c>
      <c r="F238" s="143"/>
      <c r="G238" s="144"/>
      <c r="H238" s="145"/>
      <c r="I238" s="142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99">
        <f t="shared" si="6"/>
        <v>5248.0499999999593</v>
      </c>
      <c r="F239" s="143"/>
      <c r="G239" s="144"/>
      <c r="H239" s="145"/>
      <c r="I239" s="142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6"/>
        <v>5248.0499999999593</v>
      </c>
      <c r="F240" s="143"/>
      <c r="G240" s="144"/>
      <c r="H240" s="145"/>
      <c r="I240" s="142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99">
        <f t="shared" si="6"/>
        <v>5248.0499999999593</v>
      </c>
      <c r="F241" s="143"/>
      <c r="G241" s="144"/>
      <c r="H241" s="145"/>
      <c r="I241" s="142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6"/>
        <v>5248.0499999999593</v>
      </c>
      <c r="F242" s="143"/>
      <c r="G242" s="144"/>
      <c r="H242" s="145"/>
      <c r="I242" s="142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99">
        <f t="shared" si="6"/>
        <v>5248.0499999999593</v>
      </c>
      <c r="F243" s="143"/>
      <c r="G243" s="144"/>
      <c r="H243" s="145"/>
      <c r="I243" s="142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6"/>
        <v>5248.0499999999593</v>
      </c>
      <c r="F244" s="143"/>
      <c r="G244" s="144"/>
      <c r="H244" s="145"/>
      <c r="I244" s="142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99">
        <f t="shared" si="6"/>
        <v>5248.0499999999593</v>
      </c>
      <c r="F245" s="143"/>
      <c r="G245" s="144"/>
      <c r="H245" s="145"/>
      <c r="I245" s="142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6"/>
        <v>5248.0499999999593</v>
      </c>
      <c r="F246" s="143"/>
      <c r="G246" s="144"/>
      <c r="H246" s="145"/>
      <c r="I246" s="142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99">
        <f t="shared" si="6"/>
        <v>5248.0499999999593</v>
      </c>
      <c r="F247" s="143"/>
      <c r="G247" s="144"/>
      <c r="H247" s="145"/>
      <c r="I247" s="142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6"/>
        <v>5248.0499999999593</v>
      </c>
      <c r="F248" s="143"/>
      <c r="G248" s="144"/>
      <c r="H248" s="145"/>
      <c r="I248" s="142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99">
        <f t="shared" si="6"/>
        <v>5248.0499999999593</v>
      </c>
      <c r="F249" s="143"/>
      <c r="G249" s="144"/>
      <c r="H249" s="145"/>
      <c r="I249" s="142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6"/>
        <v>5248.0499999999593</v>
      </c>
      <c r="F250" s="143"/>
      <c r="G250" s="144"/>
      <c r="H250" s="145"/>
      <c r="I250" s="142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99">
        <f t="shared" si="6"/>
        <v>5248.0499999999593</v>
      </c>
      <c r="F251" s="143"/>
      <c r="G251" s="144"/>
      <c r="H251" s="145"/>
      <c r="I251" s="142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6"/>
        <v>5248.0499999999593</v>
      </c>
      <c r="F252" s="143"/>
      <c r="G252" s="144"/>
      <c r="H252" s="145"/>
      <c r="I252" s="142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99">
        <f t="shared" si="6"/>
        <v>5248.0499999999593</v>
      </c>
      <c r="F253" s="143"/>
      <c r="G253" s="144"/>
      <c r="H253" s="145"/>
      <c r="I253" s="142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6"/>
        <v>5248.0499999999593</v>
      </c>
      <c r="F254" s="143"/>
      <c r="G254" s="144"/>
      <c r="H254" s="145"/>
      <c r="I254" s="142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99">
        <f t="shared" si="6"/>
        <v>5248.0499999999593</v>
      </c>
      <c r="F255" s="143"/>
      <c r="G255" s="144"/>
      <c r="H255" s="145"/>
      <c r="I255" s="142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6"/>
        <v>5248.0499999999593</v>
      </c>
      <c r="F256" s="143"/>
      <c r="G256" s="144"/>
      <c r="H256" s="145"/>
      <c r="I256" s="142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99">
        <f t="shared" si="6"/>
        <v>5248.0499999999593</v>
      </c>
      <c r="F257" s="143"/>
      <c r="G257" s="144"/>
      <c r="H257" s="145"/>
      <c r="I257" s="142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6"/>
        <v>5248.0499999999593</v>
      </c>
      <c r="F258" s="143"/>
      <c r="G258" s="144"/>
      <c r="H258" s="145"/>
      <c r="I258" s="142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99">
        <f t="shared" si="6"/>
        <v>5248.0499999999593</v>
      </c>
      <c r="F259" s="143"/>
      <c r="G259" s="144"/>
      <c r="H259" s="145"/>
      <c r="I259" s="142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6"/>
        <v>5248.0499999999593</v>
      </c>
      <c r="F260" s="143"/>
      <c r="G260" s="144"/>
      <c r="H260" s="145"/>
      <c r="I260" s="142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99">
        <f t="shared" si="6"/>
        <v>5248.0499999999593</v>
      </c>
      <c r="F261" s="143"/>
      <c r="G261" s="144"/>
      <c r="H261" s="145"/>
      <c r="I261" s="142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6"/>
        <v>5248.0499999999593</v>
      </c>
      <c r="F262" s="143"/>
      <c r="G262" s="144"/>
      <c r="H262" s="145"/>
      <c r="I262" s="142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99">
        <f t="shared" si="6"/>
        <v>5248.0499999999593</v>
      </c>
      <c r="F263" s="143"/>
      <c r="G263" s="144"/>
      <c r="H263" s="145"/>
      <c r="I263" s="142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6"/>
        <v>5248.0499999999593</v>
      </c>
      <c r="F264" s="143"/>
      <c r="G264" s="144"/>
      <c r="H264" s="145"/>
      <c r="I264" s="142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99">
        <f t="shared" si="6"/>
        <v>5248.0499999999593</v>
      </c>
      <c r="F265" s="143"/>
      <c r="G265" s="144"/>
      <c r="H265" s="145"/>
      <c r="I265" s="142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6"/>
        <v>5248.0499999999593</v>
      </c>
      <c r="F266" s="143"/>
      <c r="G266" s="144"/>
      <c r="H266" s="145"/>
      <c r="I266" s="142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99">
        <f t="shared" si="6"/>
        <v>5248.0499999999593</v>
      </c>
      <c r="F267" s="143"/>
      <c r="G267" s="144"/>
      <c r="H267" s="145"/>
      <c r="I267" s="142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6"/>
        <v>5248.0499999999593</v>
      </c>
      <c r="F268" s="143"/>
      <c r="G268" s="144"/>
      <c r="H268" s="145"/>
      <c r="I268" s="146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99">
        <f t="shared" si="6"/>
        <v>5248.0499999999593</v>
      </c>
      <c r="F269" s="143"/>
      <c r="G269" s="144"/>
      <c r="H269" s="145"/>
      <c r="I269" s="142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6"/>
        <v>5248.0499999999593</v>
      </c>
      <c r="F270" s="143"/>
      <c r="G270" s="144"/>
      <c r="H270" s="145"/>
      <c r="I270" s="142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99">
        <f t="shared" si="6"/>
        <v>5248.0499999999593</v>
      </c>
      <c r="F271" s="143"/>
      <c r="G271" s="144"/>
      <c r="H271" s="145"/>
      <c r="I271" s="142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6"/>
        <v>5248.0499999999593</v>
      </c>
      <c r="F272" s="143"/>
      <c r="G272" s="144"/>
      <c r="H272" s="145"/>
      <c r="I272" s="142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99">
        <f t="shared" si="6"/>
        <v>5248.0499999999593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6"/>
        <v>5248.0499999999593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99">
        <f t="shared" si="6"/>
        <v>5248.0499999999593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6"/>
        <v>5248.0499999999593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99">
        <f t="shared" si="6"/>
        <v>5248.0499999999593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6"/>
        <v>5248.0499999999593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99">
        <f t="shared" si="6"/>
        <v>5248.0499999999593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6"/>
        <v>5248.0499999999593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99">
        <f t="shared" si="6"/>
        <v>5248.0499999999593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6"/>
        <v>5248.0499999999593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99">
        <f t="shared" si="6"/>
        <v>5248.0499999999593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6"/>
        <v>5248.0499999999593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99">
        <f t="shared" ref="E285:E348" si="7">E284-C285+D285</f>
        <v>5248.0499999999593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7"/>
        <v>5248.0499999999593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99">
        <f t="shared" si="7"/>
        <v>5248.0499999999593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7"/>
        <v>5248.0499999999593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99">
        <f t="shared" si="7"/>
        <v>5248.0499999999593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7"/>
        <v>5248.0499999999593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99">
        <f t="shared" si="7"/>
        <v>5248.0499999999593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7"/>
        <v>5248.0499999999593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99">
        <f t="shared" si="7"/>
        <v>5248.0499999999593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7"/>
        <v>5248.0499999999593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99">
        <f t="shared" si="7"/>
        <v>5248.0499999999593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7"/>
        <v>5248.0499999999593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99">
        <f t="shared" si="7"/>
        <v>5248.0499999999593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7"/>
        <v>5248.0499999999593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99">
        <f t="shared" si="7"/>
        <v>5248.0499999999593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7"/>
        <v>5248.0499999999593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99">
        <f t="shared" si="7"/>
        <v>5248.0499999999593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7"/>
        <v>5248.0499999999593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99">
        <f t="shared" si="7"/>
        <v>5248.0499999999593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7"/>
        <v>5248.0499999999593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99">
        <f t="shared" si="7"/>
        <v>5248.0499999999593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7"/>
        <v>5248.0499999999593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99">
        <f t="shared" si="7"/>
        <v>5248.0499999999593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si="7"/>
        <v>5248.0499999999593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99">
        <f t="shared" si="7"/>
        <v>5248.0499999999593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7"/>
        <v>5248.0499999999593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99">
        <f t="shared" si="7"/>
        <v>5248.0499999999593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7"/>
        <v>5248.0499999999593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100">
        <v>0</v>
      </c>
      <c r="D313" s="100">
        <v>0</v>
      </c>
      <c r="E313" s="99">
        <f t="shared" si="7"/>
        <v>5248.0499999999593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100">
        <v>0</v>
      </c>
      <c r="D314" s="100">
        <v>0</v>
      </c>
      <c r="E314" s="99">
        <f t="shared" si="7"/>
        <v>5248.0499999999593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100">
        <v>0</v>
      </c>
      <c r="D315" s="100">
        <v>0</v>
      </c>
      <c r="E315" s="99">
        <f t="shared" si="7"/>
        <v>5248.0499999999593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100">
        <v>0</v>
      </c>
      <c r="D316" s="100">
        <v>0</v>
      </c>
      <c r="E316" s="99">
        <f t="shared" si="7"/>
        <v>5248.0499999999593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100">
        <v>0</v>
      </c>
      <c r="D317" s="100">
        <v>0</v>
      </c>
      <c r="E317" s="99">
        <f t="shared" si="7"/>
        <v>5248.0499999999593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100">
        <v>0</v>
      </c>
      <c r="D318" s="100">
        <v>0</v>
      </c>
      <c r="E318" s="99">
        <f t="shared" si="7"/>
        <v>5248.0499999999593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100">
        <v>0</v>
      </c>
      <c r="D319" s="100">
        <v>0</v>
      </c>
      <c r="E319" s="99">
        <f t="shared" si="7"/>
        <v>5248.0499999999593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100">
        <v>0</v>
      </c>
      <c r="D320" s="100">
        <v>0</v>
      </c>
      <c r="E320" s="99">
        <f t="shared" si="7"/>
        <v>5248.0499999999593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100">
        <v>0</v>
      </c>
      <c r="D321" s="100">
        <v>0</v>
      </c>
      <c r="E321" s="99">
        <f t="shared" si="7"/>
        <v>5248.0499999999593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100">
        <v>0</v>
      </c>
      <c r="D322" s="100">
        <v>0</v>
      </c>
      <c r="E322" s="99">
        <f t="shared" si="7"/>
        <v>5248.0499999999593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100">
        <v>0</v>
      </c>
      <c r="D323" s="100">
        <v>0</v>
      </c>
      <c r="E323" s="99">
        <f t="shared" si="7"/>
        <v>5248.0499999999593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100">
        <v>0</v>
      </c>
      <c r="D324" s="100">
        <v>0</v>
      </c>
      <c r="E324" s="99">
        <f t="shared" si="7"/>
        <v>5248.0499999999593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100">
        <v>0</v>
      </c>
      <c r="D325" s="100">
        <v>0</v>
      </c>
      <c r="E325" s="99">
        <f t="shared" si="7"/>
        <v>5248.0499999999593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100">
        <v>0</v>
      </c>
      <c r="D326" s="100">
        <v>0</v>
      </c>
      <c r="E326" s="99">
        <f t="shared" si="7"/>
        <v>5248.0499999999593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100">
        <v>0</v>
      </c>
      <c r="D327" s="100">
        <v>0</v>
      </c>
      <c r="E327" s="99">
        <f t="shared" si="7"/>
        <v>5248.0499999999593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100">
        <v>0</v>
      </c>
      <c r="D328" s="100">
        <v>0</v>
      </c>
      <c r="E328" s="99">
        <f t="shared" si="7"/>
        <v>5248.0499999999593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100">
        <v>0</v>
      </c>
      <c r="D329" s="100">
        <v>0</v>
      </c>
      <c r="E329" s="99">
        <f t="shared" si="7"/>
        <v>5248.0499999999593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100">
        <v>0</v>
      </c>
      <c r="D330" s="100">
        <v>0</v>
      </c>
      <c r="E330" s="99">
        <f t="shared" si="7"/>
        <v>5248.0499999999593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100">
        <v>0</v>
      </c>
      <c r="D331" s="100">
        <v>0</v>
      </c>
      <c r="E331" s="99">
        <f t="shared" si="7"/>
        <v>5248.0499999999593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100">
        <v>0</v>
      </c>
      <c r="D332" s="100">
        <v>0</v>
      </c>
      <c r="E332" s="99">
        <f t="shared" si="7"/>
        <v>5248.0499999999593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100">
        <v>0</v>
      </c>
      <c r="D333" s="100">
        <v>0</v>
      </c>
      <c r="E333" s="99">
        <f t="shared" si="7"/>
        <v>5248.0499999999593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100">
        <v>0</v>
      </c>
      <c r="D334" s="100">
        <v>0</v>
      </c>
      <c r="E334" s="89">
        <f t="shared" si="7"/>
        <v>5248.0499999999593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100">
        <v>0</v>
      </c>
      <c r="D335" s="100">
        <v>0</v>
      </c>
      <c r="E335" s="99">
        <f t="shared" si="7"/>
        <v>5248.0499999999593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100">
        <v>0</v>
      </c>
      <c r="D336" s="100">
        <v>0</v>
      </c>
      <c r="E336" s="89">
        <f t="shared" si="7"/>
        <v>5248.0499999999593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100">
        <v>0</v>
      </c>
      <c r="D337" s="100">
        <v>0</v>
      </c>
      <c r="E337" s="99">
        <f t="shared" si="7"/>
        <v>5248.0499999999593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100">
        <v>0</v>
      </c>
      <c r="D338" s="100">
        <v>0</v>
      </c>
      <c r="E338" s="89">
        <f t="shared" si="7"/>
        <v>5248.0499999999593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100">
        <v>0</v>
      </c>
      <c r="D339" s="100">
        <v>0</v>
      </c>
      <c r="E339" s="99">
        <f t="shared" si="7"/>
        <v>5248.0499999999593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100">
        <v>0</v>
      </c>
      <c r="D340" s="100">
        <v>0</v>
      </c>
      <c r="E340" s="89">
        <f t="shared" si="7"/>
        <v>5248.0499999999593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100">
        <v>0</v>
      </c>
      <c r="D341" s="100">
        <v>0</v>
      </c>
      <c r="E341" s="99">
        <f t="shared" si="7"/>
        <v>5248.0499999999593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100">
        <v>0</v>
      </c>
      <c r="D342" s="100">
        <v>0</v>
      </c>
      <c r="E342" s="89">
        <f t="shared" si="7"/>
        <v>5248.0499999999593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99">
        <f t="shared" si="7"/>
        <v>5248.0499999999593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100">
        <v>0</v>
      </c>
      <c r="D344" s="100">
        <v>0</v>
      </c>
      <c r="E344" s="89">
        <f t="shared" si="7"/>
        <v>5248.0499999999593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100">
        <v>0</v>
      </c>
      <c r="D345" s="100">
        <v>0</v>
      </c>
      <c r="E345" s="99">
        <f t="shared" si="7"/>
        <v>5248.0499999999593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100">
        <v>0</v>
      </c>
      <c r="D346" s="100">
        <v>0</v>
      </c>
      <c r="E346" s="89">
        <f t="shared" si="7"/>
        <v>5248.0499999999593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100">
        <v>0</v>
      </c>
      <c r="D347" s="100">
        <v>0</v>
      </c>
      <c r="E347" s="99">
        <f t="shared" si="7"/>
        <v>5248.0499999999593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100">
        <v>0</v>
      </c>
      <c r="D348" s="100">
        <v>0</v>
      </c>
      <c r="E348" s="89">
        <f t="shared" si="7"/>
        <v>5248.0499999999593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100">
        <v>0</v>
      </c>
      <c r="D349" s="100">
        <v>0</v>
      </c>
      <c r="E349" s="99">
        <f t="shared" ref="E349:E412" si="8">E348-C349+D349</f>
        <v>5248.0499999999593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100">
        <v>0</v>
      </c>
      <c r="D350" s="100">
        <v>0</v>
      </c>
      <c r="E350" s="89">
        <f t="shared" si="8"/>
        <v>5248.0499999999593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100">
        <v>0</v>
      </c>
      <c r="D351" s="100">
        <v>0</v>
      </c>
      <c r="E351" s="99">
        <f t="shared" si="8"/>
        <v>5248.0499999999593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100">
        <v>0</v>
      </c>
      <c r="D352" s="100">
        <v>0</v>
      </c>
      <c r="E352" s="89">
        <f t="shared" si="8"/>
        <v>5248.0499999999593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100">
        <v>0</v>
      </c>
      <c r="D353" s="100">
        <v>0</v>
      </c>
      <c r="E353" s="99">
        <f t="shared" si="8"/>
        <v>5248.0499999999593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100">
        <v>0</v>
      </c>
      <c r="D354" s="100">
        <v>0</v>
      </c>
      <c r="E354" s="89">
        <f t="shared" si="8"/>
        <v>5248.0499999999593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100">
        <v>0</v>
      </c>
      <c r="D355" s="100">
        <v>0</v>
      </c>
      <c r="E355" s="99">
        <f t="shared" si="8"/>
        <v>5248.0499999999593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100">
        <v>0</v>
      </c>
      <c r="D356" s="100">
        <v>0</v>
      </c>
      <c r="E356" s="89">
        <f t="shared" si="8"/>
        <v>5248.0499999999593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100">
        <v>0</v>
      </c>
      <c r="D357" s="100">
        <v>0</v>
      </c>
      <c r="E357" s="99">
        <f t="shared" si="8"/>
        <v>5248.0499999999593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100">
        <v>0</v>
      </c>
      <c r="D358" s="100">
        <v>0</v>
      </c>
      <c r="E358" s="89">
        <f t="shared" si="8"/>
        <v>5248.0499999999593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100">
        <v>0</v>
      </c>
      <c r="D359" s="100">
        <v>0</v>
      </c>
      <c r="E359" s="99">
        <f t="shared" si="8"/>
        <v>5248.0499999999593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100">
        <v>0</v>
      </c>
      <c r="D360" s="100">
        <v>0</v>
      </c>
      <c r="E360" s="89">
        <f t="shared" si="8"/>
        <v>5248.0499999999593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100">
        <v>0</v>
      </c>
      <c r="D361" s="100">
        <v>0</v>
      </c>
      <c r="E361" s="99">
        <f t="shared" si="8"/>
        <v>5248.0499999999593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100">
        <v>0</v>
      </c>
      <c r="D362" s="100">
        <v>0</v>
      </c>
      <c r="E362" s="89">
        <f t="shared" si="8"/>
        <v>5248.0499999999593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99">
        <f t="shared" si="8"/>
        <v>5248.0499999999593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100">
        <v>0</v>
      </c>
      <c r="D364" s="100">
        <v>0</v>
      </c>
      <c r="E364" s="89">
        <f t="shared" si="8"/>
        <v>5248.0499999999593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100">
        <v>0</v>
      </c>
      <c r="D365" s="100">
        <v>0</v>
      </c>
      <c r="E365" s="99">
        <f t="shared" si="8"/>
        <v>5248.0499999999593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100">
        <v>0</v>
      </c>
      <c r="D366" s="100">
        <v>0</v>
      </c>
      <c r="E366" s="89">
        <f t="shared" si="8"/>
        <v>5248.0499999999593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100">
        <v>0</v>
      </c>
      <c r="D367" s="100">
        <v>0</v>
      </c>
      <c r="E367" s="99">
        <f t="shared" si="8"/>
        <v>5248.0499999999593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100">
        <v>0</v>
      </c>
      <c r="D368" s="100">
        <v>0</v>
      </c>
      <c r="E368" s="89">
        <f t="shared" si="8"/>
        <v>5248.0499999999593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100">
        <v>0</v>
      </c>
      <c r="D369" s="100">
        <v>0</v>
      </c>
      <c r="E369" s="99">
        <f t="shared" si="8"/>
        <v>5248.0499999999593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100">
        <v>0</v>
      </c>
      <c r="D370" s="100">
        <v>0</v>
      </c>
      <c r="E370" s="89">
        <f t="shared" si="8"/>
        <v>5248.0499999999593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100">
        <v>0</v>
      </c>
      <c r="D371" s="100">
        <v>0</v>
      </c>
      <c r="E371" s="99">
        <f t="shared" si="8"/>
        <v>5248.0499999999593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100">
        <v>0</v>
      </c>
      <c r="D372" s="100">
        <v>0</v>
      </c>
      <c r="E372" s="89">
        <f t="shared" si="8"/>
        <v>5248.0499999999593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100">
        <v>0</v>
      </c>
      <c r="D373" s="100">
        <v>0</v>
      </c>
      <c r="E373" s="99">
        <f t="shared" si="8"/>
        <v>5248.0499999999593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100">
        <v>0</v>
      </c>
      <c r="D374" s="100">
        <v>0</v>
      </c>
      <c r="E374" s="89">
        <f t="shared" si="8"/>
        <v>5248.0499999999593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100">
        <v>0</v>
      </c>
      <c r="D375" s="100">
        <v>0</v>
      </c>
      <c r="E375" s="99">
        <f t="shared" si="8"/>
        <v>5248.0499999999593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100">
        <v>0</v>
      </c>
      <c r="D376" s="100">
        <v>0</v>
      </c>
      <c r="E376" s="89">
        <f t="shared" si="8"/>
        <v>5248.0499999999593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100">
        <v>0</v>
      </c>
      <c r="D377" s="100">
        <v>0</v>
      </c>
      <c r="E377" s="99">
        <f t="shared" si="8"/>
        <v>5248.0499999999593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100">
        <v>0</v>
      </c>
      <c r="D378" s="100">
        <v>0</v>
      </c>
      <c r="E378" s="89">
        <f t="shared" si="8"/>
        <v>5248.0499999999593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100">
        <v>0</v>
      </c>
      <c r="D379" s="100">
        <v>0</v>
      </c>
      <c r="E379" s="99">
        <f t="shared" si="8"/>
        <v>5248.0499999999593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89">
        <f t="shared" si="8"/>
        <v>5248.0499999999593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99">
        <f t="shared" si="8"/>
        <v>5248.0499999999593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89">
        <f t="shared" si="8"/>
        <v>5248.0499999999593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99">
        <f t="shared" si="8"/>
        <v>5248.0499999999593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89">
        <f t="shared" si="8"/>
        <v>5248.0499999999593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99">
        <f t="shared" si="8"/>
        <v>5248.0499999999593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89">
        <f t="shared" si="8"/>
        <v>5248.0499999999593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99">
        <f t="shared" si="8"/>
        <v>5248.0499999999593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89">
        <f t="shared" si="8"/>
        <v>5248.0499999999593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99">
        <f t="shared" si="8"/>
        <v>5248.0499999999593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89">
        <f t="shared" si="8"/>
        <v>5248.0499999999593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99">
        <f t="shared" si="8"/>
        <v>5248.0499999999593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89">
        <f t="shared" si="8"/>
        <v>5248.0499999999593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99">
        <f t="shared" si="8"/>
        <v>5248.0499999999593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89">
        <f t="shared" si="8"/>
        <v>5248.0499999999593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99">
        <f t="shared" si="8"/>
        <v>5248.0499999999593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89">
        <f t="shared" si="8"/>
        <v>5248.0499999999593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99">
        <f t="shared" si="8"/>
        <v>5248.0499999999593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89">
        <f t="shared" si="8"/>
        <v>5248.0499999999593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2">
        <v>0</v>
      </c>
      <c r="D399" s="100">
        <v>0</v>
      </c>
      <c r="E399" s="99">
        <f t="shared" si="8"/>
        <v>5248.0499999999593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2">
        <v>0</v>
      </c>
      <c r="D400" s="100">
        <v>0</v>
      </c>
      <c r="E400" s="89">
        <f t="shared" si="8"/>
        <v>5248.0499999999593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2">
        <v>0</v>
      </c>
      <c r="D401" s="100">
        <v>0</v>
      </c>
      <c r="E401" s="99">
        <f t="shared" si="8"/>
        <v>5248.0499999999593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2">
        <v>0</v>
      </c>
      <c r="D402" s="100">
        <v>0</v>
      </c>
      <c r="E402" s="89">
        <f t="shared" si="8"/>
        <v>5248.0499999999593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2">
        <v>0</v>
      </c>
      <c r="D403" s="100">
        <v>0</v>
      </c>
      <c r="E403" s="99">
        <f t="shared" si="8"/>
        <v>5248.0499999999593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2">
        <v>0</v>
      </c>
      <c r="D404" s="100">
        <v>0</v>
      </c>
      <c r="E404" s="89">
        <f t="shared" si="8"/>
        <v>5248.0499999999593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2">
        <v>0</v>
      </c>
      <c r="D405" s="100">
        <v>0</v>
      </c>
      <c r="E405" s="99">
        <f t="shared" si="8"/>
        <v>5248.0499999999593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2">
        <v>0</v>
      </c>
      <c r="D406" s="100">
        <v>0</v>
      </c>
      <c r="E406" s="89">
        <f t="shared" si="8"/>
        <v>5248.0499999999593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2">
        <v>0</v>
      </c>
      <c r="D407" s="100">
        <v>0</v>
      </c>
      <c r="E407" s="99">
        <f t="shared" si="8"/>
        <v>5248.0499999999593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2">
        <v>0</v>
      </c>
      <c r="D408" s="100">
        <v>0</v>
      </c>
      <c r="E408" s="89">
        <f t="shared" si="8"/>
        <v>5248.0499999999593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2">
        <v>0</v>
      </c>
      <c r="D409" s="100">
        <v>0</v>
      </c>
      <c r="E409" s="99">
        <f t="shared" si="8"/>
        <v>5248.0499999999593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100">
        <v>0</v>
      </c>
      <c r="D410" s="100">
        <v>0</v>
      </c>
      <c r="E410" s="89">
        <f t="shared" si="8"/>
        <v>5248.0499999999593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2">
        <v>0</v>
      </c>
      <c r="D411" s="100">
        <v>0</v>
      </c>
      <c r="E411" s="99">
        <f t="shared" si="8"/>
        <v>5248.0499999999593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2">
        <v>0</v>
      </c>
      <c r="D412" s="100">
        <v>0</v>
      </c>
      <c r="E412" s="89">
        <f t="shared" si="8"/>
        <v>5248.0499999999593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2">
        <v>0</v>
      </c>
      <c r="D413" s="100">
        <v>0</v>
      </c>
      <c r="E413" s="99">
        <f t="shared" ref="E413:E476" si="9">E412-C413+D413</f>
        <v>5248.0499999999593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2">
        <v>0</v>
      </c>
      <c r="D414" s="100">
        <v>0</v>
      </c>
      <c r="E414" s="89">
        <f t="shared" si="9"/>
        <v>5248.0499999999593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2">
        <v>0</v>
      </c>
      <c r="D415" s="100">
        <v>0</v>
      </c>
      <c r="E415" s="99">
        <f t="shared" si="9"/>
        <v>5248.0499999999593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2">
        <v>0</v>
      </c>
      <c r="D416" s="100">
        <v>0</v>
      </c>
      <c r="E416" s="89">
        <f t="shared" si="9"/>
        <v>5248.0499999999593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2">
        <v>0</v>
      </c>
      <c r="D417" s="100">
        <v>0</v>
      </c>
      <c r="E417" s="99">
        <f t="shared" si="9"/>
        <v>5248.0499999999593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2">
        <v>0</v>
      </c>
      <c r="D418" s="100">
        <v>0</v>
      </c>
      <c r="E418" s="89">
        <f t="shared" si="9"/>
        <v>5248.0499999999593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2">
        <v>0</v>
      </c>
      <c r="D419" s="100">
        <v>0</v>
      </c>
      <c r="E419" s="99">
        <f t="shared" si="9"/>
        <v>5248.0499999999593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2">
        <v>0</v>
      </c>
      <c r="D420" s="100">
        <v>0</v>
      </c>
      <c r="E420" s="89">
        <f t="shared" si="9"/>
        <v>5248.0499999999593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2">
        <v>0</v>
      </c>
      <c r="D421" s="100">
        <v>0</v>
      </c>
      <c r="E421" s="99">
        <f t="shared" si="9"/>
        <v>5248.0499999999593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2">
        <v>0</v>
      </c>
      <c r="D422" s="100">
        <v>0</v>
      </c>
      <c r="E422" s="89">
        <f t="shared" si="9"/>
        <v>5248.0499999999593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2">
        <v>0</v>
      </c>
      <c r="D423" s="100">
        <v>0</v>
      </c>
      <c r="E423" s="99">
        <f t="shared" si="9"/>
        <v>5248.0499999999593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2">
        <v>0</v>
      </c>
      <c r="D424" s="100">
        <v>0</v>
      </c>
      <c r="E424" s="89">
        <f t="shared" si="9"/>
        <v>5248.0499999999593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2">
        <v>0</v>
      </c>
      <c r="D425" s="100">
        <v>0</v>
      </c>
      <c r="E425" s="99">
        <f t="shared" si="9"/>
        <v>5248.0499999999593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2">
        <v>0</v>
      </c>
      <c r="D426" s="100">
        <v>0</v>
      </c>
      <c r="E426" s="89">
        <f t="shared" si="9"/>
        <v>5248.0499999999593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2">
        <v>0</v>
      </c>
      <c r="D427" s="100">
        <v>0</v>
      </c>
      <c r="E427" s="99">
        <f t="shared" si="9"/>
        <v>5248.0499999999593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2">
        <v>0</v>
      </c>
      <c r="D428" s="100">
        <v>0</v>
      </c>
      <c r="E428" s="89">
        <f t="shared" si="9"/>
        <v>5248.0499999999593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2">
        <v>0</v>
      </c>
      <c r="D429" s="100">
        <v>0</v>
      </c>
      <c r="E429" s="99">
        <f t="shared" si="9"/>
        <v>5248.0499999999593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100">
        <v>0</v>
      </c>
      <c r="D430" s="100">
        <v>0</v>
      </c>
      <c r="E430" s="89">
        <f t="shared" si="9"/>
        <v>5248.0499999999593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2">
        <v>0</v>
      </c>
      <c r="D431" s="100">
        <v>0</v>
      </c>
      <c r="E431" s="99">
        <f t="shared" si="9"/>
        <v>5248.0499999999593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2">
        <v>0</v>
      </c>
      <c r="D432" s="100">
        <v>0</v>
      </c>
      <c r="E432" s="89">
        <f t="shared" si="9"/>
        <v>5248.0499999999593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2">
        <v>0</v>
      </c>
      <c r="D433" s="100">
        <v>0</v>
      </c>
      <c r="E433" s="99">
        <f t="shared" si="9"/>
        <v>5248.0499999999593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2">
        <v>0</v>
      </c>
      <c r="D434" s="100">
        <v>0</v>
      </c>
      <c r="E434" s="89">
        <f t="shared" si="9"/>
        <v>5248.0499999999593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2">
        <v>0</v>
      </c>
      <c r="D435" s="100">
        <v>0</v>
      </c>
      <c r="E435" s="99">
        <f t="shared" si="9"/>
        <v>5248.0499999999593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2">
        <v>0</v>
      </c>
      <c r="D436" s="100">
        <v>0</v>
      </c>
      <c r="E436" s="89">
        <f t="shared" si="9"/>
        <v>5248.0499999999593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2">
        <v>0</v>
      </c>
      <c r="D437" s="100">
        <v>0</v>
      </c>
      <c r="E437" s="99">
        <f t="shared" si="9"/>
        <v>5248.0499999999593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2">
        <v>0</v>
      </c>
      <c r="D438" s="100">
        <v>0</v>
      </c>
      <c r="E438" s="89">
        <f t="shared" si="9"/>
        <v>5248.0499999999593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2">
        <v>0</v>
      </c>
      <c r="D439" s="100">
        <v>0</v>
      </c>
      <c r="E439" s="99">
        <f t="shared" si="9"/>
        <v>5248.0499999999593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2">
        <v>0</v>
      </c>
      <c r="D440" s="100">
        <v>0</v>
      </c>
      <c r="E440" s="89">
        <f t="shared" si="9"/>
        <v>5248.0499999999593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2">
        <v>0</v>
      </c>
      <c r="D441" s="100">
        <v>0</v>
      </c>
      <c r="E441" s="99">
        <f t="shared" si="9"/>
        <v>5248.0499999999593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2">
        <v>0</v>
      </c>
      <c r="D442" s="100">
        <v>0</v>
      </c>
      <c r="E442" s="89">
        <f t="shared" si="9"/>
        <v>5248.0499999999593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2">
        <v>0</v>
      </c>
      <c r="D443" s="100">
        <v>0</v>
      </c>
      <c r="E443" s="99">
        <f t="shared" si="9"/>
        <v>5248.0499999999593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2">
        <v>0</v>
      </c>
      <c r="D444" s="100">
        <v>0</v>
      </c>
      <c r="E444" s="89">
        <f t="shared" si="9"/>
        <v>5248.0499999999593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2">
        <v>0</v>
      </c>
      <c r="D445" s="100">
        <v>0</v>
      </c>
      <c r="E445" s="99">
        <f t="shared" si="9"/>
        <v>5248.0499999999593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2">
        <v>0</v>
      </c>
      <c r="D446" s="100">
        <v>0</v>
      </c>
      <c r="E446" s="89">
        <f t="shared" si="9"/>
        <v>5248.0499999999593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2">
        <v>0</v>
      </c>
      <c r="D447" s="100">
        <v>0</v>
      </c>
      <c r="E447" s="99">
        <f t="shared" si="9"/>
        <v>5248.0499999999593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2">
        <v>0</v>
      </c>
      <c r="D448" s="100">
        <v>0</v>
      </c>
      <c r="E448" s="89">
        <f t="shared" si="9"/>
        <v>5248.0499999999593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2">
        <v>0</v>
      </c>
      <c r="D449" s="100">
        <v>0</v>
      </c>
      <c r="E449" s="99">
        <f t="shared" si="9"/>
        <v>5248.0499999999593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2">
        <v>0</v>
      </c>
      <c r="D450" s="100">
        <v>0</v>
      </c>
      <c r="E450" s="89">
        <f t="shared" si="9"/>
        <v>5248.0499999999593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2">
        <v>0</v>
      </c>
      <c r="D451" s="100">
        <v>0</v>
      </c>
      <c r="E451" s="99">
        <f t="shared" si="9"/>
        <v>5248.0499999999593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2">
        <v>0</v>
      </c>
      <c r="D452" s="100">
        <v>0</v>
      </c>
      <c r="E452" s="89">
        <f t="shared" si="9"/>
        <v>5248.0499999999593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2">
        <v>0</v>
      </c>
      <c r="D453" s="100">
        <v>0</v>
      </c>
      <c r="E453" s="99">
        <f t="shared" si="9"/>
        <v>5248.0499999999593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2">
        <v>0</v>
      </c>
      <c r="D454" s="100">
        <v>0</v>
      </c>
      <c r="E454" s="89">
        <f t="shared" si="9"/>
        <v>5248.0499999999593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2">
        <v>0</v>
      </c>
      <c r="D455" s="100">
        <v>0</v>
      </c>
      <c r="E455" s="99">
        <f t="shared" si="9"/>
        <v>5248.0499999999593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2">
        <v>0</v>
      </c>
      <c r="D456" s="100">
        <v>0</v>
      </c>
      <c r="E456" s="89">
        <f t="shared" si="9"/>
        <v>5248.0499999999593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2">
        <v>0</v>
      </c>
      <c r="D457" s="100">
        <v>0</v>
      </c>
      <c r="E457" s="99">
        <f t="shared" si="9"/>
        <v>5248.0499999999593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2">
        <v>0</v>
      </c>
      <c r="D458" s="100">
        <v>0</v>
      </c>
      <c r="E458" s="89">
        <f t="shared" si="9"/>
        <v>5248.0499999999593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2">
        <v>0</v>
      </c>
      <c r="D459" s="100">
        <v>0</v>
      </c>
      <c r="E459" s="99">
        <f t="shared" si="9"/>
        <v>5248.0499999999593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2">
        <v>0</v>
      </c>
      <c r="D460" s="100">
        <v>0</v>
      </c>
      <c r="E460" s="89">
        <f t="shared" si="9"/>
        <v>5248.0499999999593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2">
        <v>0</v>
      </c>
      <c r="D461" s="100">
        <v>0</v>
      </c>
      <c r="E461" s="99">
        <f t="shared" si="9"/>
        <v>5248.0499999999593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2">
        <v>0</v>
      </c>
      <c r="D462" s="100">
        <v>0</v>
      </c>
      <c r="E462" s="89">
        <f t="shared" si="9"/>
        <v>5248.0499999999593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2">
        <v>0</v>
      </c>
      <c r="D463" s="100">
        <v>0</v>
      </c>
      <c r="E463" s="99">
        <f t="shared" si="9"/>
        <v>5248.0499999999593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2">
        <v>0</v>
      </c>
      <c r="D464" s="100">
        <v>0</v>
      </c>
      <c r="E464" s="89">
        <f t="shared" si="9"/>
        <v>5248.0499999999593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2">
        <v>0</v>
      </c>
      <c r="D465" s="100">
        <v>0</v>
      </c>
      <c r="E465" s="99">
        <f t="shared" si="9"/>
        <v>5248.0499999999593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9"/>
        <v>5248.0499999999593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99">
        <f t="shared" si="9"/>
        <v>5248.0499999999593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9"/>
        <v>5248.0499999999593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99">
        <f t="shared" si="9"/>
        <v>5248.0499999999593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9"/>
        <v>5248.0499999999593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99">
        <f t="shared" si="9"/>
        <v>5248.0499999999593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9"/>
        <v>5248.0499999999593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99">
        <f t="shared" si="9"/>
        <v>5248.0499999999593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9"/>
        <v>5248.0499999999593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99">
        <f t="shared" si="9"/>
        <v>5248.0499999999593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9"/>
        <v>5248.0499999999593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99">
        <f t="shared" ref="E477:E540" si="10">E476-C477+D477</f>
        <v>5248.0499999999593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10"/>
        <v>5248.0499999999593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99">
        <f t="shared" si="10"/>
        <v>5248.0499999999593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10"/>
        <v>5248.0499999999593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99">
        <f t="shared" si="10"/>
        <v>5248.0499999999593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10"/>
        <v>5248.0499999999593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99">
        <f t="shared" si="10"/>
        <v>5248.0499999999593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10"/>
        <v>5248.0499999999593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99">
        <f t="shared" si="10"/>
        <v>5248.0499999999593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10"/>
        <v>5248.0499999999593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99">
        <f t="shared" si="10"/>
        <v>5248.0499999999593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10"/>
        <v>5248.0499999999593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99">
        <f t="shared" si="10"/>
        <v>5248.0499999999593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10"/>
        <v>5248.0499999999593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99">
        <f t="shared" si="10"/>
        <v>5248.0499999999593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10"/>
        <v>5248.0499999999593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99">
        <f t="shared" si="10"/>
        <v>5248.0499999999593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10"/>
        <v>5248.0499999999593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99">
        <f t="shared" si="10"/>
        <v>5248.0499999999593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0"/>
        <v>5248.0499999999593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99">
        <f t="shared" si="10"/>
        <v>5248.0499999999593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0"/>
        <v>5248.0499999999593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99">
        <f t="shared" si="10"/>
        <v>5248.0499999999593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0"/>
        <v>5248.0499999999593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99">
        <f t="shared" si="10"/>
        <v>5248.0499999999593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0"/>
        <v>5248.0499999999593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99">
        <f t="shared" si="10"/>
        <v>5248.0499999999593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0"/>
        <v>5248.0499999999593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99">
        <f t="shared" si="10"/>
        <v>5248.0499999999593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0"/>
        <v>5248.0499999999593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99">
        <f t="shared" si="10"/>
        <v>5248.0499999999593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0"/>
        <v>5248.0499999999593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99">
        <f t="shared" si="10"/>
        <v>5248.0499999999593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0"/>
        <v>5248.0499999999593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99">
        <f t="shared" si="10"/>
        <v>5248.0499999999593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0"/>
        <v>5248.0499999999593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99">
        <f t="shared" si="10"/>
        <v>5248.0499999999593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0"/>
        <v>5248.0499999999593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0"/>
        <v>5248.0499999999593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0"/>
        <v>5248.0499999999593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0"/>
        <v>5248.0499999999593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0"/>
        <v>5248.0499999999593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0"/>
        <v>5248.0499999999593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0"/>
        <v>5248.0499999999593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0"/>
        <v>5248.0499999999593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0"/>
        <v>5248.0499999999593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0"/>
        <v>5248.0499999999593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0"/>
        <v>5248.0499999999593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0"/>
        <v>5248.0499999999593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0"/>
        <v>5248.0499999999593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0"/>
        <v>5248.0499999999593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0"/>
        <v>5248.0499999999593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0"/>
        <v>5248.0499999999593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0"/>
        <v>5248.0499999999593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0"/>
        <v>5248.0499999999593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0"/>
        <v>5248.0499999999593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0"/>
        <v>5248.0499999999593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0"/>
        <v>5248.0499999999593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f t="shared" si="10"/>
        <v>5248.0499999999593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f t="shared" si="10"/>
        <v>5248.0499999999593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f t="shared" si="10"/>
        <v>5248.0499999999593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f t="shared" si="10"/>
        <v>5248.0499999999593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f t="shared" si="10"/>
        <v>5248.0499999999593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f t="shared" si="10"/>
        <v>5248.0499999999593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f t="shared" ref="E541:E601" si="11">E540-C541+D541</f>
        <v>5248.0499999999593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f t="shared" si="11"/>
        <v>5248.0499999999593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f t="shared" si="11"/>
        <v>5248.0499999999593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f t="shared" si="11"/>
        <v>5248.0499999999593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f t="shared" si="11"/>
        <v>5248.0499999999593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f t="shared" si="11"/>
        <v>5248.0499999999593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f t="shared" si="11"/>
        <v>5248.0499999999593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f t="shared" si="11"/>
        <v>5248.0499999999593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f t="shared" si="11"/>
        <v>5248.0499999999593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f t="shared" si="11"/>
        <v>5248.0499999999593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f t="shared" si="11"/>
        <v>5248.0499999999593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f t="shared" si="11"/>
        <v>5248.0499999999593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f t="shared" si="11"/>
        <v>5248.0499999999593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f t="shared" si="11"/>
        <v>5248.0499999999593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f t="shared" si="11"/>
        <v>5248.0499999999593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f t="shared" si="11"/>
        <v>5248.0499999999593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f t="shared" si="11"/>
        <v>5248.0499999999593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f t="shared" si="11"/>
        <v>5248.0499999999593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f t="shared" si="11"/>
        <v>5248.0499999999593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f t="shared" si="11"/>
        <v>5248.0499999999593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f t="shared" si="11"/>
        <v>5248.0499999999593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f t="shared" si="11"/>
        <v>5248.0499999999593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f t="shared" si="11"/>
        <v>5248.0499999999593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f t="shared" si="11"/>
        <v>5248.0499999999593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f t="shared" si="11"/>
        <v>5248.0499999999593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f t="shared" si="11"/>
        <v>5248.0499999999593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f t="shared" si="11"/>
        <v>5248.0499999999593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f t="shared" si="11"/>
        <v>5248.0499999999593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f t="shared" si="11"/>
        <v>5248.0499999999593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f t="shared" si="11"/>
        <v>5248.0499999999593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f t="shared" si="11"/>
        <v>5248.0499999999593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f t="shared" si="11"/>
        <v>5248.0499999999593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f t="shared" si="11"/>
        <v>5248.0499999999593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f t="shared" si="11"/>
        <v>5248.0499999999593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f t="shared" si="11"/>
        <v>5248.0499999999593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f t="shared" si="11"/>
        <v>5248.0499999999593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f t="shared" si="11"/>
        <v>5248.0499999999593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f t="shared" si="11"/>
        <v>5248.0499999999593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f t="shared" si="11"/>
        <v>5248.0499999999593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f t="shared" si="11"/>
        <v>5248.0499999999593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f t="shared" si="11"/>
        <v>5248.0499999999593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f t="shared" si="11"/>
        <v>5248.0499999999593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f t="shared" si="11"/>
        <v>5248.0499999999593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f t="shared" si="11"/>
        <v>5248.0499999999593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f t="shared" si="11"/>
        <v>5248.0499999999593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f t="shared" si="11"/>
        <v>5248.0499999999593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f t="shared" si="11"/>
        <v>5248.0499999999593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f t="shared" si="11"/>
        <v>5248.0499999999593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f t="shared" si="11"/>
        <v>5248.0499999999593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f t="shared" si="11"/>
        <v>5248.0499999999593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f t="shared" si="11"/>
        <v>5248.0499999999593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f t="shared" si="11"/>
        <v>5248.0499999999593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f t="shared" si="11"/>
        <v>5248.0499999999593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f t="shared" si="11"/>
        <v>5248.0499999999593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f t="shared" si="11"/>
        <v>5248.0499999999593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f t="shared" si="11"/>
        <v>5248.0499999999593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f t="shared" si="11"/>
        <v>5248.0499999999593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f t="shared" si="11"/>
        <v>5248.0499999999593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f t="shared" si="11"/>
        <v>5248.0499999999593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f t="shared" si="11"/>
        <v>5248.0499999999593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f t="shared" si="11"/>
        <v>5248.0499999999593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>
        <v>0</v>
      </c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>
        <v>0</v>
      </c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>
        <v>0</v>
      </c>
      <c r="E936" s="89">
        <v>0</v>
      </c>
      <c r="F936" s="83"/>
      <c r="G936" s="84"/>
      <c r="H936" s="85"/>
      <c r="I936" s="86"/>
      <c r="J936" s="90"/>
    </row>
    <row r="937" spans="1:10" x14ac:dyDescent="0.25">
      <c r="A937" s="98"/>
      <c r="B937" s="88"/>
      <c r="C937" s="89">
        <v>0</v>
      </c>
      <c r="D937" s="100">
        <v>0</v>
      </c>
      <c r="E937" s="89">
        <v>0</v>
      </c>
      <c r="F937" s="83"/>
      <c r="G937" s="84"/>
      <c r="H937" s="85"/>
      <c r="I937" s="86"/>
      <c r="J937" s="90"/>
    </row>
    <row r="938" spans="1:10" x14ac:dyDescent="0.25">
      <c r="A938" s="98"/>
      <c r="B938" s="88"/>
      <c r="C938" s="89">
        <v>0</v>
      </c>
      <c r="D938" s="100">
        <v>0</v>
      </c>
      <c r="E938" s="89">
        <v>0</v>
      </c>
      <c r="F938" s="83"/>
      <c r="G938" s="84"/>
      <c r="H938" s="85"/>
      <c r="I938" s="86"/>
      <c r="J938" s="90"/>
    </row>
    <row r="939" spans="1:10" x14ac:dyDescent="0.25">
      <c r="A939" s="98"/>
      <c r="B939" s="88"/>
      <c r="C939" s="89">
        <v>0</v>
      </c>
      <c r="D939" s="100">
        <v>0</v>
      </c>
      <c r="E939" s="89">
        <v>0</v>
      </c>
      <c r="F939" s="83"/>
      <c r="G939" s="84"/>
      <c r="H939" s="85"/>
      <c r="I939" s="86"/>
      <c r="J939" s="90"/>
    </row>
    <row r="940" spans="1:10" x14ac:dyDescent="0.25">
      <c r="A940" s="98"/>
      <c r="B940" s="88"/>
      <c r="C940" s="89">
        <v>0</v>
      </c>
      <c r="D940" s="100">
        <v>0</v>
      </c>
      <c r="E940" s="89">
        <v>0</v>
      </c>
      <c r="F940" s="83"/>
      <c r="G940" s="84"/>
      <c r="H940" s="85"/>
      <c r="I940" s="86"/>
      <c r="J940" s="90"/>
    </row>
    <row r="941" spans="1:10" x14ac:dyDescent="0.25">
      <c r="A941" s="98"/>
      <c r="B941" s="88"/>
      <c r="C941" s="89">
        <v>0</v>
      </c>
      <c r="D941" s="100">
        <v>0</v>
      </c>
      <c r="E941" s="89">
        <v>0</v>
      </c>
      <c r="F941" s="83"/>
      <c r="G941" s="84"/>
      <c r="H941" s="85"/>
      <c r="I941" s="86"/>
      <c r="J941" s="90"/>
    </row>
    <row r="942" spans="1:10" x14ac:dyDescent="0.25">
      <c r="A942" s="98"/>
      <c r="B942" s="88"/>
      <c r="C942" s="89">
        <v>0</v>
      </c>
      <c r="D942" s="100">
        <v>0</v>
      </c>
      <c r="E942" s="89">
        <v>0</v>
      </c>
      <c r="F942" s="83"/>
      <c r="G942" s="84"/>
      <c r="H942" s="85"/>
      <c r="I942" s="86"/>
      <c r="J942" s="90"/>
    </row>
    <row r="943" spans="1:10" x14ac:dyDescent="0.25">
      <c r="A943" s="98"/>
      <c r="B943" s="88"/>
      <c r="C943" s="89">
        <v>0</v>
      </c>
      <c r="D943" s="100">
        <v>0</v>
      </c>
      <c r="E943" s="89">
        <v>0</v>
      </c>
      <c r="F943" s="83"/>
      <c r="G943" s="84"/>
      <c r="H943" s="85"/>
      <c r="I943" s="86"/>
      <c r="J943" s="90"/>
    </row>
    <row r="944" spans="1:10" x14ac:dyDescent="0.25">
      <c r="A944" s="98"/>
      <c r="B944" s="88"/>
      <c r="C944" s="89">
        <v>0</v>
      </c>
      <c r="D944" s="100">
        <v>0</v>
      </c>
      <c r="E944" s="89">
        <v>0</v>
      </c>
      <c r="F944" s="83"/>
      <c r="G944" s="84"/>
      <c r="H944" s="85"/>
      <c r="I944" s="86"/>
      <c r="J944" s="90"/>
    </row>
    <row r="945" spans="1:10" x14ac:dyDescent="0.25">
      <c r="A945" s="98"/>
      <c r="B945" s="88"/>
      <c r="C945" s="89">
        <v>0</v>
      </c>
      <c r="D945" s="100">
        <v>0</v>
      </c>
      <c r="E945" s="89">
        <v>0</v>
      </c>
      <c r="F945" s="83"/>
      <c r="G945" s="84"/>
      <c r="H945" s="85"/>
      <c r="I945" s="86"/>
      <c r="J945" s="90"/>
    </row>
    <row r="946" spans="1:10" x14ac:dyDescent="0.25">
      <c r="A946" s="98"/>
      <c r="B946" s="88"/>
      <c r="C946" s="89">
        <v>0</v>
      </c>
      <c r="D946" s="100">
        <v>0</v>
      </c>
      <c r="E946" s="89">
        <v>0</v>
      </c>
      <c r="F946" s="83"/>
      <c r="G946" s="84"/>
      <c r="H946" s="85"/>
      <c r="I946" s="86"/>
      <c r="J946" s="90"/>
    </row>
    <row r="947" spans="1:10" x14ac:dyDescent="0.25">
      <c r="A947" s="98"/>
      <c r="B947" s="88"/>
      <c r="C947" s="89">
        <v>0</v>
      </c>
      <c r="D947" s="100">
        <v>0</v>
      </c>
      <c r="E947" s="89">
        <v>0</v>
      </c>
      <c r="F947" s="83"/>
      <c r="G947" s="84"/>
      <c r="H947" s="85"/>
      <c r="I947" s="86"/>
      <c r="J947" s="90"/>
    </row>
    <row r="948" spans="1:10" x14ac:dyDescent="0.25">
      <c r="A948" s="98"/>
      <c r="B948" s="88"/>
      <c r="C948" s="89">
        <v>0</v>
      </c>
      <c r="D948" s="100">
        <v>0</v>
      </c>
      <c r="E948" s="89">
        <v>0</v>
      </c>
      <c r="F948" s="83"/>
      <c r="G948" s="84"/>
      <c r="H948" s="85"/>
      <c r="I948" s="86"/>
      <c r="J948" s="90"/>
    </row>
    <row r="949" spans="1:10" x14ac:dyDescent="0.25">
      <c r="A949" s="98"/>
      <c r="B949" s="88"/>
      <c r="C949" s="89">
        <v>0</v>
      </c>
      <c r="D949" s="100">
        <v>0</v>
      </c>
      <c r="E949" s="89">
        <v>0</v>
      </c>
      <c r="F949" s="83"/>
      <c r="G949" s="84"/>
      <c r="H949" s="85"/>
      <c r="I949" s="86"/>
      <c r="J949" s="90"/>
    </row>
    <row r="950" spans="1:10" x14ac:dyDescent="0.25">
      <c r="A950" s="98"/>
      <c r="B950" s="88"/>
      <c r="C950" s="89">
        <v>0</v>
      </c>
      <c r="D950" s="100">
        <v>0</v>
      </c>
      <c r="E950" s="89">
        <v>0</v>
      </c>
      <c r="F950" s="83"/>
      <c r="G950" s="84"/>
      <c r="H950" s="85"/>
      <c r="I950" s="86"/>
      <c r="J950" s="90"/>
    </row>
    <row r="951" spans="1:10" x14ac:dyDescent="0.25">
      <c r="A951" s="98"/>
      <c r="B951" s="88"/>
      <c r="C951" s="89">
        <v>0</v>
      </c>
      <c r="D951" s="100">
        <v>0</v>
      </c>
      <c r="E951" s="89">
        <v>0</v>
      </c>
      <c r="F951" s="83"/>
      <c r="G951" s="84"/>
      <c r="H951" s="85"/>
      <c r="I951" s="86"/>
      <c r="J951" s="90"/>
    </row>
    <row r="952" spans="1:10" x14ac:dyDescent="0.25">
      <c r="A952" s="98"/>
      <c r="B952" s="88"/>
      <c r="C952" s="89">
        <v>0</v>
      </c>
      <c r="D952" s="100">
        <v>0</v>
      </c>
      <c r="E952" s="89">
        <v>0</v>
      </c>
      <c r="F952" s="83"/>
      <c r="G952" s="84"/>
      <c r="H952" s="85"/>
      <c r="I952" s="86"/>
      <c r="J952" s="90"/>
    </row>
    <row r="953" spans="1:10" x14ac:dyDescent="0.25">
      <c r="A953" s="98"/>
      <c r="B953" s="88"/>
      <c r="C953" s="89">
        <v>0</v>
      </c>
      <c r="D953" s="100">
        <v>0</v>
      </c>
      <c r="E953" s="89">
        <v>0</v>
      </c>
      <c r="F953" s="83"/>
      <c r="G953" s="84"/>
      <c r="H953" s="85"/>
      <c r="I953" s="86"/>
      <c r="J953" s="90"/>
    </row>
    <row r="954" spans="1:10" x14ac:dyDescent="0.25">
      <c r="A954" s="98"/>
      <c r="B954" s="88"/>
      <c r="C954" s="89">
        <v>0</v>
      </c>
      <c r="D954" s="100">
        <v>0</v>
      </c>
      <c r="E954" s="89">
        <v>0</v>
      </c>
      <c r="F954" s="83"/>
      <c r="G954" s="84"/>
      <c r="H954" s="85"/>
      <c r="I954" s="86"/>
      <c r="J954" s="90"/>
    </row>
    <row r="955" spans="1:10" x14ac:dyDescent="0.25">
      <c r="A955" s="98"/>
      <c r="B955" s="88"/>
      <c r="C955" s="89">
        <v>0</v>
      </c>
      <c r="D955" s="100">
        <v>0</v>
      </c>
      <c r="E955" s="89">
        <v>0</v>
      </c>
      <c r="F955" s="83"/>
      <c r="G955" s="84"/>
      <c r="H955" s="85"/>
      <c r="I955" s="86"/>
      <c r="J955" s="90"/>
    </row>
    <row r="956" spans="1:10" x14ac:dyDescent="0.25">
      <c r="A956" s="98"/>
      <c r="B956" s="88"/>
      <c r="C956" s="89">
        <v>0</v>
      </c>
      <c r="D956" s="100">
        <v>0</v>
      </c>
      <c r="E956" s="89">
        <v>0</v>
      </c>
      <c r="F956" s="83"/>
      <c r="G956" s="84"/>
      <c r="H956" s="85"/>
      <c r="I956" s="86"/>
      <c r="J956" s="90"/>
    </row>
    <row r="957" spans="1:10" x14ac:dyDescent="0.25">
      <c r="A957" s="98"/>
      <c r="B957" s="88"/>
      <c r="C957" s="89">
        <v>0</v>
      </c>
      <c r="D957" s="100">
        <v>0</v>
      </c>
      <c r="E957" s="89">
        <v>0</v>
      </c>
      <c r="F957" s="83"/>
      <c r="G957" s="84"/>
      <c r="H957" s="85"/>
      <c r="I957" s="86"/>
      <c r="J957" s="90"/>
    </row>
    <row r="958" spans="1:10" x14ac:dyDescent="0.25">
      <c r="A958" s="98"/>
      <c r="B958" s="88"/>
      <c r="C958" s="89">
        <v>0</v>
      </c>
      <c r="D958" s="100">
        <v>0</v>
      </c>
      <c r="E958" s="89">
        <v>0</v>
      </c>
      <c r="F958" s="83"/>
      <c r="G958" s="84"/>
      <c r="H958" s="85"/>
      <c r="I958" s="86"/>
      <c r="J958" s="90"/>
    </row>
    <row r="959" spans="1:10" x14ac:dyDescent="0.25">
      <c r="A959" s="98"/>
      <c r="B959" s="88"/>
      <c r="C959" s="89">
        <v>0</v>
      </c>
      <c r="D959" s="100">
        <v>0</v>
      </c>
      <c r="E959" s="89">
        <v>0</v>
      </c>
      <c r="F959" s="83"/>
      <c r="G959" s="84"/>
      <c r="H959" s="85"/>
      <c r="I959" s="86"/>
      <c r="J959" s="90"/>
    </row>
    <row r="960" spans="1:10" x14ac:dyDescent="0.25">
      <c r="A960" s="98"/>
      <c r="B960" s="88"/>
      <c r="C960" s="89">
        <v>0</v>
      </c>
      <c r="D960" s="100">
        <v>0</v>
      </c>
      <c r="E960" s="89">
        <v>0</v>
      </c>
      <c r="F960" s="83"/>
      <c r="G960" s="84"/>
      <c r="H960" s="85"/>
      <c r="I960" s="86"/>
      <c r="J960" s="90"/>
    </row>
    <row r="961" spans="1:10" x14ac:dyDescent="0.25">
      <c r="A961" s="98"/>
      <c r="B961" s="88"/>
      <c r="C961" s="89">
        <v>0</v>
      </c>
      <c r="D961" s="100">
        <v>0</v>
      </c>
      <c r="E961" s="89">
        <v>0</v>
      </c>
      <c r="F961" s="83"/>
      <c r="G961" s="84"/>
      <c r="H961" s="85"/>
      <c r="I961" s="86"/>
      <c r="J961" s="90"/>
    </row>
    <row r="962" spans="1:10" x14ac:dyDescent="0.25">
      <c r="A962" s="98"/>
      <c r="B962" s="88"/>
      <c r="C962" s="89">
        <v>0</v>
      </c>
      <c r="D962" s="100">
        <v>0</v>
      </c>
      <c r="E962" s="89">
        <v>0</v>
      </c>
      <c r="F962" s="83"/>
      <c r="G962" s="84"/>
      <c r="H962" s="85"/>
      <c r="I962" s="86"/>
      <c r="J962" s="90"/>
    </row>
    <row r="963" spans="1:10" x14ac:dyDescent="0.25">
      <c r="A963" s="98"/>
      <c r="B963" s="88"/>
      <c r="C963" s="89">
        <v>0</v>
      </c>
      <c r="D963" s="100">
        <v>0</v>
      </c>
      <c r="E963" s="89">
        <v>0</v>
      </c>
      <c r="F963" s="83"/>
      <c r="G963" s="84"/>
      <c r="H963" s="85"/>
      <c r="I963" s="86"/>
      <c r="J963" s="90"/>
    </row>
    <row r="964" spans="1:10" x14ac:dyDescent="0.25">
      <c r="A964" s="98"/>
      <c r="B964" s="88"/>
      <c r="C964" s="89">
        <v>0</v>
      </c>
      <c r="D964" s="100">
        <v>0</v>
      </c>
      <c r="E964" s="89">
        <v>0</v>
      </c>
      <c r="F964" s="83"/>
      <c r="G964" s="84"/>
      <c r="H964" s="85"/>
      <c r="I964" s="86"/>
      <c r="J964" s="90"/>
    </row>
    <row r="965" spans="1:10" x14ac:dyDescent="0.25">
      <c r="A965" s="98"/>
      <c r="B965" s="88"/>
      <c r="C965" s="89">
        <v>0</v>
      </c>
      <c r="D965" s="100">
        <v>0</v>
      </c>
      <c r="E965" s="89">
        <v>0</v>
      </c>
      <c r="F965" s="83"/>
      <c r="G965" s="84"/>
      <c r="H965" s="85"/>
      <c r="I965" s="86"/>
      <c r="J965" s="90"/>
    </row>
    <row r="966" spans="1:10" x14ac:dyDescent="0.25">
      <c r="A966" s="98"/>
      <c r="B966" s="88"/>
      <c r="C966" s="89">
        <v>0</v>
      </c>
      <c r="D966" s="100">
        <v>0</v>
      </c>
      <c r="E966" s="89">
        <v>0</v>
      </c>
      <c r="F966" s="83"/>
      <c r="G966" s="84"/>
      <c r="H966" s="85"/>
      <c r="I966" s="86"/>
      <c r="J966" s="90"/>
    </row>
    <row r="967" spans="1:10" x14ac:dyDescent="0.25">
      <c r="A967" s="98"/>
      <c r="B967" s="88"/>
      <c r="C967" s="89">
        <v>0</v>
      </c>
      <c r="D967" s="100">
        <v>0</v>
      </c>
      <c r="E967" s="89">
        <v>0</v>
      </c>
      <c r="F967" s="83"/>
      <c r="G967" s="84"/>
      <c r="H967" s="85"/>
      <c r="I967" s="86"/>
      <c r="J967" s="90"/>
    </row>
    <row r="968" spans="1:10" x14ac:dyDescent="0.25">
      <c r="A968" s="98"/>
      <c r="B968" s="88"/>
      <c r="C968" s="89">
        <v>0</v>
      </c>
      <c r="D968" s="100">
        <v>0</v>
      </c>
      <c r="E968" s="89">
        <v>0</v>
      </c>
      <c r="F968" s="83"/>
      <c r="G968" s="84"/>
      <c r="H968" s="85"/>
      <c r="I968" s="86"/>
      <c r="J968" s="90"/>
    </row>
    <row r="969" spans="1:10" x14ac:dyDescent="0.25">
      <c r="A969" s="98"/>
      <c r="B969" s="88"/>
      <c r="C969" s="89">
        <v>0</v>
      </c>
      <c r="D969" s="100">
        <v>0</v>
      </c>
      <c r="E969" s="89">
        <v>0</v>
      </c>
      <c r="F969" s="83"/>
      <c r="G969" s="84"/>
      <c r="H969" s="85"/>
      <c r="I969" s="86"/>
      <c r="J969" s="90"/>
    </row>
    <row r="970" spans="1:10" x14ac:dyDescent="0.25">
      <c r="A970" s="98"/>
      <c r="B970" s="88"/>
      <c r="C970" s="89">
        <v>0</v>
      </c>
      <c r="D970" s="100">
        <v>0</v>
      </c>
      <c r="E970" s="89">
        <v>0</v>
      </c>
      <c r="F970" s="83"/>
      <c r="G970" s="84"/>
      <c r="H970" s="85"/>
      <c r="I970" s="86"/>
      <c r="J970" s="90"/>
    </row>
    <row r="971" spans="1:10" x14ac:dyDescent="0.25">
      <c r="A971" s="98"/>
      <c r="B971" s="88"/>
      <c r="C971" s="89">
        <v>0</v>
      </c>
      <c r="D971" s="100">
        <v>0</v>
      </c>
      <c r="E971" s="89">
        <v>0</v>
      </c>
      <c r="F971" s="83"/>
      <c r="G971" s="84"/>
      <c r="H971" s="85"/>
      <c r="I971" s="86"/>
      <c r="J971" s="90"/>
    </row>
    <row r="972" spans="1:10" x14ac:dyDescent="0.25">
      <c r="A972" s="98"/>
      <c r="B972" s="88"/>
      <c r="C972" s="89">
        <v>0</v>
      </c>
      <c r="D972" s="100">
        <v>0</v>
      </c>
      <c r="E972" s="89">
        <v>0</v>
      </c>
      <c r="F972" s="83"/>
      <c r="G972" s="84"/>
      <c r="H972" s="85"/>
      <c r="I972" s="86"/>
      <c r="J972" s="90"/>
    </row>
    <row r="973" spans="1:10" x14ac:dyDescent="0.25">
      <c r="A973" s="98"/>
      <c r="B973" s="88"/>
      <c r="C973" s="89">
        <v>0</v>
      </c>
      <c r="D973" s="100">
        <v>0</v>
      </c>
      <c r="E973" s="89">
        <v>0</v>
      </c>
      <c r="F973" s="83"/>
      <c r="G973" s="84"/>
      <c r="H973" s="85"/>
      <c r="I973" s="86"/>
      <c r="J973" s="90"/>
    </row>
    <row r="974" spans="1:10" x14ac:dyDescent="0.25">
      <c r="A974" s="98"/>
      <c r="B974" s="88"/>
      <c r="C974" s="89">
        <v>0</v>
      </c>
      <c r="D974" s="100">
        <v>0</v>
      </c>
      <c r="E974" s="89">
        <v>0</v>
      </c>
      <c r="F974" s="83"/>
      <c r="G974" s="84"/>
      <c r="H974" s="85"/>
      <c r="I974" s="86"/>
      <c r="J974" s="90"/>
    </row>
    <row r="975" spans="1:10" x14ac:dyDescent="0.25">
      <c r="A975" s="98"/>
      <c r="B975" s="88"/>
      <c r="C975" s="89">
        <v>0</v>
      </c>
      <c r="D975" s="100">
        <v>0</v>
      </c>
      <c r="E975" s="89">
        <v>0</v>
      </c>
      <c r="F975" s="83"/>
      <c r="G975" s="84"/>
      <c r="H975" s="85"/>
      <c r="I975" s="86"/>
      <c r="J975" s="90"/>
    </row>
    <row r="976" spans="1:10" x14ac:dyDescent="0.25">
      <c r="A976" s="98"/>
      <c r="B976" s="88"/>
      <c r="C976" s="89">
        <v>0</v>
      </c>
      <c r="D976" s="100">
        <v>0</v>
      </c>
      <c r="E976" s="89">
        <v>0</v>
      </c>
      <c r="F976" s="83"/>
      <c r="G976" s="84"/>
      <c r="H976" s="85"/>
      <c r="I976" s="86"/>
      <c r="J976" s="90"/>
    </row>
    <row r="977" spans="1:10" x14ac:dyDescent="0.25">
      <c r="A977" s="98"/>
      <c r="B977" s="88"/>
      <c r="C977" s="89">
        <v>0</v>
      </c>
      <c r="D977" s="100">
        <v>0</v>
      </c>
      <c r="E977" s="89">
        <v>0</v>
      </c>
      <c r="F977" s="83"/>
      <c r="G977" s="84"/>
      <c r="H977" s="85"/>
      <c r="I977" s="86"/>
      <c r="J977" s="90"/>
    </row>
    <row r="978" spans="1:10" x14ac:dyDescent="0.25">
      <c r="A978" s="98"/>
      <c r="B978" s="88"/>
      <c r="C978" s="89">
        <v>0</v>
      </c>
      <c r="D978" s="100">
        <v>0</v>
      </c>
      <c r="E978" s="89">
        <v>0</v>
      </c>
      <c r="F978" s="83"/>
      <c r="G978" s="84"/>
      <c r="H978" s="85"/>
      <c r="I978" s="86"/>
      <c r="J978" s="90"/>
    </row>
    <row r="979" spans="1:10" x14ac:dyDescent="0.25">
      <c r="A979" s="98"/>
      <c r="B979" s="88"/>
      <c r="C979" s="89">
        <v>0</v>
      </c>
      <c r="D979" s="100">
        <v>0</v>
      </c>
      <c r="E979" s="89">
        <v>0</v>
      </c>
      <c r="F979" s="83"/>
      <c r="G979" s="84"/>
      <c r="H979" s="85"/>
      <c r="I979" s="86"/>
      <c r="J979" s="90"/>
    </row>
    <row r="980" spans="1:10" x14ac:dyDescent="0.25">
      <c r="A980" s="98"/>
      <c r="B980" s="88"/>
      <c r="C980" s="89">
        <v>0</v>
      </c>
      <c r="D980" s="100">
        <v>0</v>
      </c>
      <c r="E980" s="89">
        <v>0</v>
      </c>
      <c r="F980" s="83"/>
      <c r="G980" s="84"/>
      <c r="H980" s="85"/>
      <c r="I980" s="86"/>
      <c r="J980" s="90"/>
    </row>
    <row r="981" spans="1:10" x14ac:dyDescent="0.25">
      <c r="A981" s="98"/>
      <c r="B981" s="88"/>
      <c r="C981" s="89">
        <v>0</v>
      </c>
      <c r="D981" s="100">
        <v>0</v>
      </c>
      <c r="E981" s="89">
        <v>0</v>
      </c>
      <c r="F981" s="83"/>
      <c r="G981" s="84"/>
      <c r="H981" s="85"/>
      <c r="I981" s="86"/>
      <c r="J981" s="90"/>
    </row>
    <row r="982" spans="1:10" x14ac:dyDescent="0.25">
      <c r="A982" s="98"/>
      <c r="B982" s="88"/>
      <c r="C982" s="89">
        <v>0</v>
      </c>
      <c r="D982" s="100">
        <v>0</v>
      </c>
      <c r="E982" s="89">
        <v>0</v>
      </c>
      <c r="F982" s="83"/>
      <c r="G982" s="84"/>
      <c r="H982" s="85"/>
      <c r="I982" s="86"/>
      <c r="J982" s="90"/>
    </row>
    <row r="983" spans="1:10" x14ac:dyDescent="0.25">
      <c r="A983" s="98"/>
      <c r="B983" s="88"/>
      <c r="C983" s="89">
        <v>0</v>
      </c>
      <c r="D983" s="100">
        <v>0</v>
      </c>
      <c r="E983" s="89">
        <v>0</v>
      </c>
      <c r="F983" s="83"/>
      <c r="G983" s="84"/>
      <c r="H983" s="85"/>
      <c r="I983" s="86"/>
      <c r="J983" s="90"/>
    </row>
    <row r="984" spans="1:10" x14ac:dyDescent="0.25">
      <c r="A984" s="98"/>
      <c r="B984" s="88"/>
      <c r="C984" s="89">
        <v>0</v>
      </c>
      <c r="D984" s="100">
        <v>0</v>
      </c>
      <c r="E984" s="89">
        <v>0</v>
      </c>
      <c r="F984" s="83"/>
      <c r="G984" s="84"/>
      <c r="H984" s="85"/>
      <c r="I984" s="86"/>
      <c r="J984" s="90"/>
    </row>
    <row r="985" spans="1:10" x14ac:dyDescent="0.25">
      <c r="A985" s="98"/>
      <c r="B985" s="88"/>
      <c r="C985" s="89">
        <v>0</v>
      </c>
      <c r="D985" s="100">
        <v>0</v>
      </c>
      <c r="E985" s="89">
        <v>0</v>
      </c>
      <c r="F985" s="83"/>
      <c r="G985" s="84"/>
      <c r="H985" s="85"/>
      <c r="I985" s="86"/>
      <c r="J985" s="90"/>
    </row>
    <row r="986" spans="1:10" x14ac:dyDescent="0.25">
      <c r="A986" s="98"/>
      <c r="B986" s="88"/>
      <c r="C986" s="89">
        <v>0</v>
      </c>
      <c r="D986" s="100">
        <v>0</v>
      </c>
      <c r="E986" s="89">
        <v>0</v>
      </c>
      <c r="F986" s="83"/>
      <c r="G986" s="84"/>
      <c r="H986" s="85"/>
      <c r="I986" s="86"/>
      <c r="J986" s="90"/>
    </row>
    <row r="987" spans="1:10" x14ac:dyDescent="0.25">
      <c r="A987" s="98"/>
      <c r="B987" s="88"/>
      <c r="C987" s="89">
        <v>0</v>
      </c>
      <c r="D987" s="100">
        <v>0</v>
      </c>
      <c r="E987" s="89">
        <v>0</v>
      </c>
      <c r="F987" s="83"/>
      <c r="G987" s="84"/>
      <c r="H987" s="85"/>
      <c r="I987" s="86"/>
      <c r="J987" s="90"/>
    </row>
    <row r="988" spans="1:10" x14ac:dyDescent="0.25">
      <c r="A988" s="98"/>
      <c r="B988" s="88"/>
      <c r="C988" s="89">
        <v>0</v>
      </c>
      <c r="D988" s="100">
        <v>0</v>
      </c>
      <c r="E988" s="89">
        <v>0</v>
      </c>
      <c r="F988" s="83"/>
      <c r="G988" s="84"/>
      <c r="H988" s="85"/>
      <c r="I988" s="86"/>
      <c r="J988" s="90"/>
    </row>
    <row r="989" spans="1:10" x14ac:dyDescent="0.25">
      <c r="A989" s="98"/>
      <c r="B989" s="88"/>
      <c r="C989" s="89">
        <v>0</v>
      </c>
      <c r="D989" s="100">
        <v>0</v>
      </c>
      <c r="E989" s="89">
        <v>0</v>
      </c>
      <c r="F989" s="83"/>
      <c r="G989" s="84"/>
      <c r="H989" s="85"/>
      <c r="I989" s="86"/>
      <c r="J989" s="90"/>
    </row>
    <row r="990" spans="1:10" x14ac:dyDescent="0.25">
      <c r="A990" s="98"/>
      <c r="B990" s="88"/>
      <c r="C990" s="89">
        <v>0</v>
      </c>
      <c r="D990" s="100">
        <v>0</v>
      </c>
      <c r="E990" s="89">
        <v>0</v>
      </c>
      <c r="F990" s="83"/>
      <c r="G990" s="84"/>
      <c r="H990" s="85"/>
      <c r="I990" s="86"/>
      <c r="J990" s="90"/>
    </row>
    <row r="991" spans="1:10" x14ac:dyDescent="0.25">
      <c r="A991" s="98"/>
      <c r="B991" s="88"/>
      <c r="C991" s="89">
        <v>0</v>
      </c>
      <c r="D991" s="100">
        <v>0</v>
      </c>
      <c r="E991" s="89">
        <v>0</v>
      </c>
      <c r="F991" s="83"/>
      <c r="G991" s="84"/>
      <c r="H991" s="85"/>
      <c r="I991" s="86"/>
      <c r="J991" s="90"/>
    </row>
    <row r="992" spans="1:10" x14ac:dyDescent="0.25">
      <c r="A992" s="98"/>
      <c r="B992" s="88"/>
      <c r="C992" s="89">
        <v>0</v>
      </c>
      <c r="D992" s="100">
        <v>0</v>
      </c>
      <c r="E992" s="89">
        <v>0</v>
      </c>
      <c r="F992" s="83"/>
      <c r="G992" s="84"/>
      <c r="H992" s="85"/>
      <c r="I992" s="86"/>
      <c r="J992" s="90"/>
    </row>
    <row r="993" spans="1:10" x14ac:dyDescent="0.25">
      <c r="A993" s="98"/>
      <c r="B993" s="88"/>
      <c r="C993" s="89">
        <v>0</v>
      </c>
      <c r="D993" s="100">
        <v>0</v>
      </c>
      <c r="E993" s="89">
        <v>0</v>
      </c>
      <c r="F993" s="83"/>
      <c r="G993" s="84"/>
      <c r="H993" s="85"/>
      <c r="I993" s="86"/>
      <c r="J993" s="90"/>
    </row>
    <row r="994" spans="1:10" x14ac:dyDescent="0.25">
      <c r="A994" s="98"/>
      <c r="B994" s="88"/>
      <c r="C994" s="89">
        <v>0</v>
      </c>
      <c r="D994" s="100">
        <v>0</v>
      </c>
      <c r="E994" s="89">
        <v>0</v>
      </c>
      <c r="F994" s="83"/>
      <c r="G994" s="84"/>
      <c r="H994" s="85"/>
      <c r="I994" s="86"/>
      <c r="J994" s="90"/>
    </row>
    <row r="995" spans="1:10" x14ac:dyDescent="0.25">
      <c r="A995" s="98"/>
      <c r="B995" s="88"/>
      <c r="C995" s="89">
        <v>0</v>
      </c>
      <c r="D995" s="100">
        <v>0</v>
      </c>
      <c r="E995" s="89">
        <v>0</v>
      </c>
      <c r="F995" s="83"/>
      <c r="G995" s="84"/>
      <c r="H995" s="85"/>
      <c r="I995" s="86"/>
      <c r="J995" s="90"/>
    </row>
    <row r="996" spans="1:10" x14ac:dyDescent="0.25">
      <c r="A996" s="98"/>
      <c r="B996" s="88"/>
      <c r="C996" s="89">
        <v>0</v>
      </c>
      <c r="D996" s="100">
        <v>0</v>
      </c>
      <c r="E996" s="89">
        <v>0</v>
      </c>
      <c r="F996" s="83"/>
      <c r="G996" s="84"/>
      <c r="H996" s="85"/>
      <c r="I996" s="86"/>
      <c r="J996" s="90"/>
    </row>
    <row r="997" spans="1:10" x14ac:dyDescent="0.25">
      <c r="A997" s="98"/>
      <c r="B997" s="88"/>
      <c r="C997" s="89">
        <v>0</v>
      </c>
      <c r="D997" s="100">
        <v>0</v>
      </c>
      <c r="E997" s="89">
        <v>0</v>
      </c>
      <c r="F997" s="83"/>
      <c r="G997" s="84"/>
      <c r="H997" s="85"/>
      <c r="I997" s="86"/>
      <c r="J997" s="90"/>
    </row>
    <row r="998" spans="1:10" x14ac:dyDescent="0.25">
      <c r="A998" s="98"/>
      <c r="B998" s="88"/>
      <c r="C998" s="89">
        <v>0</v>
      </c>
      <c r="D998" s="100">
        <v>0</v>
      </c>
      <c r="E998" s="89">
        <v>0</v>
      </c>
      <c r="F998" s="83"/>
      <c r="G998" s="84"/>
      <c r="H998" s="85"/>
      <c r="I998" s="86"/>
      <c r="J998" s="90"/>
    </row>
    <row r="999" spans="1:10" x14ac:dyDescent="0.25">
      <c r="A999" s="98"/>
      <c r="B999" s="88"/>
      <c r="C999" s="89">
        <v>0</v>
      </c>
      <c r="D999" s="100">
        <v>0</v>
      </c>
      <c r="E999" s="89">
        <v>0</v>
      </c>
      <c r="F999" s="83"/>
      <c r="G999" s="84"/>
      <c r="H999" s="85"/>
      <c r="I999" s="86"/>
      <c r="J999" s="90"/>
    </row>
    <row r="1000" spans="1:10" x14ac:dyDescent="0.25">
      <c r="A1000" s="98"/>
      <c r="B1000" s="88"/>
      <c r="C1000" s="89">
        <v>0</v>
      </c>
      <c r="D1000" s="100">
        <v>0</v>
      </c>
      <c r="E1000" s="89">
        <v>0</v>
      </c>
      <c r="F1000" s="83"/>
      <c r="G1000" s="84"/>
      <c r="H1000" s="85"/>
      <c r="I1000" s="86"/>
      <c r="J1000" s="90"/>
    </row>
    <row r="1001" spans="1:10" x14ac:dyDescent="0.25">
      <c r="A1001" s="98"/>
      <c r="B1001" s="88"/>
      <c r="C1001" s="89">
        <v>0</v>
      </c>
      <c r="D1001" s="100"/>
      <c r="E1001" s="89">
        <v>0</v>
      </c>
      <c r="F1001" s="83"/>
      <c r="G1001" s="84"/>
      <c r="H1001" s="85"/>
      <c r="I1001" s="86"/>
      <c r="J1001" s="90"/>
    </row>
    <row r="1002" spans="1:10" x14ac:dyDescent="0.25">
      <c r="A1002" s="98"/>
      <c r="B1002" s="88"/>
      <c r="C1002" s="89">
        <v>0</v>
      </c>
      <c r="D1002" s="100"/>
      <c r="E1002" s="89">
        <v>0</v>
      </c>
      <c r="F1002" s="83"/>
      <c r="G1002" s="84"/>
      <c r="H1002" s="85"/>
      <c r="I1002" s="86"/>
      <c r="J1002" s="90"/>
    </row>
    <row r="1003" spans="1:10" x14ac:dyDescent="0.25">
      <c r="A1003" s="98"/>
      <c r="B1003" s="88"/>
      <c r="C1003" s="89">
        <v>0</v>
      </c>
      <c r="D1003" s="100"/>
      <c r="E1003" s="89">
        <v>0</v>
      </c>
      <c r="F1003" s="83"/>
      <c r="G1003" s="84"/>
      <c r="H1003" s="85"/>
      <c r="I1003" s="86"/>
      <c r="J1003" s="101"/>
    </row>
    <row r="1004" spans="1:10" x14ac:dyDescent="0.25">
      <c r="A1004" s="98"/>
      <c r="B1004" s="88"/>
      <c r="C1004" s="89">
        <v>0</v>
      </c>
      <c r="D1004" s="100"/>
      <c r="E1004" s="89">
        <v>0</v>
      </c>
      <c r="F1004" s="83"/>
      <c r="G1004" s="84"/>
      <c r="H1004" s="85"/>
      <c r="I1004" s="86"/>
      <c r="J1004" s="101"/>
    </row>
    <row r="1005" spans="1:10" x14ac:dyDescent="0.25">
      <c r="A1005" s="98"/>
      <c r="B1005" s="88"/>
      <c r="C1005" s="89">
        <v>0</v>
      </c>
      <c r="D1005" s="100"/>
      <c r="E1005" s="89">
        <v>0</v>
      </c>
      <c r="F1005" s="83"/>
      <c r="G1005" s="84"/>
      <c r="H1005" s="85"/>
      <c r="I1005" s="86"/>
      <c r="J1005" s="101"/>
    </row>
    <row r="1006" spans="1:10" x14ac:dyDescent="0.25">
      <c r="A1006" s="98"/>
      <c r="B1006" s="88"/>
      <c r="C1006" s="89">
        <v>0</v>
      </c>
      <c r="D1006" s="100"/>
      <c r="E1006" s="89">
        <v>0</v>
      </c>
      <c r="F1006" s="83"/>
      <c r="G1006" s="84"/>
      <c r="H1006" s="85"/>
      <c r="I1006" s="86"/>
      <c r="J1006" s="101"/>
    </row>
    <row r="1007" spans="1:10" x14ac:dyDescent="0.25">
      <c r="A1007" s="98"/>
      <c r="B1007" s="88"/>
      <c r="C1007" s="99"/>
      <c r="D1007" s="100"/>
      <c r="E1007" s="89"/>
      <c r="F1007" s="83"/>
      <c r="G1007" s="84"/>
      <c r="H1007" s="85"/>
      <c r="I1007" s="86"/>
      <c r="J1007" s="101"/>
    </row>
    <row r="1008" spans="1:10" x14ac:dyDescent="0.25">
      <c r="A1008" s="98"/>
      <c r="B1008" s="88"/>
      <c r="C1008" s="99"/>
      <c r="D1008" s="100"/>
      <c r="E1008" s="89"/>
      <c r="F1008" s="83"/>
      <c r="G1008" s="84"/>
      <c r="H1008" s="85"/>
      <c r="I1008" s="86"/>
      <c r="J1008" s="101"/>
    </row>
    <row r="1009" spans="1:10" x14ac:dyDescent="0.25">
      <c r="A1009" s="98"/>
      <c r="B1009" s="88"/>
      <c r="C1009" s="99"/>
      <c r="D1009" s="100"/>
      <c r="E1009" s="89"/>
      <c r="F1009" s="83"/>
      <c r="G1009" s="84"/>
      <c r="H1009" s="85"/>
      <c r="I1009" s="86"/>
      <c r="J1009" s="101"/>
    </row>
    <row r="1010" spans="1:10" x14ac:dyDescent="0.25">
      <c r="A1010" s="98"/>
      <c r="B1010" s="88"/>
      <c r="C1010" s="99"/>
      <c r="D1010" s="100"/>
      <c r="E1010" s="89"/>
      <c r="F1010" s="83"/>
      <c r="G1010" s="84"/>
      <c r="H1010" s="85"/>
      <c r="I1010" s="86"/>
      <c r="J1010" s="101"/>
    </row>
    <row r="1011" spans="1:10" x14ac:dyDescent="0.25">
      <c r="A1011" s="98"/>
      <c r="B1011" s="88"/>
      <c r="C1011" s="99"/>
      <c r="D1011" s="100"/>
      <c r="E1011" s="89"/>
      <c r="F1011" s="83"/>
      <c r="G1011" s="84"/>
      <c r="H1011" s="85"/>
      <c r="I1011" s="86"/>
      <c r="J1011" s="101"/>
    </row>
    <row r="1012" spans="1:10" x14ac:dyDescent="0.25">
      <c r="A1012" s="98"/>
      <c r="B1012" s="88"/>
      <c r="C1012" s="99"/>
      <c r="D1012" s="100"/>
      <c r="E1012" s="89"/>
      <c r="F1012" s="83"/>
      <c r="G1012" s="84"/>
      <c r="H1012" s="85"/>
      <c r="I1012" s="86"/>
      <c r="J1012" s="101"/>
    </row>
    <row r="1013" spans="1:10" x14ac:dyDescent="0.25">
      <c r="A1013" s="98"/>
      <c r="B1013" s="88"/>
      <c r="C1013" s="99"/>
      <c r="D1013" s="100"/>
      <c r="E1013" s="89"/>
      <c r="F1013" s="83"/>
      <c r="G1013" s="84"/>
      <c r="H1013" s="85"/>
      <c r="I1013" s="86"/>
      <c r="J1013" s="101"/>
    </row>
    <row r="1014" spans="1:10" x14ac:dyDescent="0.25">
      <c r="A1014" s="98"/>
      <c r="B1014" s="88"/>
      <c r="C1014" s="99"/>
      <c r="D1014" s="100"/>
      <c r="E1014" s="89"/>
      <c r="F1014" s="83"/>
      <c r="G1014" s="84"/>
      <c r="H1014" s="85"/>
      <c r="I1014" s="86"/>
      <c r="J1014" s="101"/>
    </row>
    <row r="1015" spans="1:10" x14ac:dyDescent="0.25">
      <c r="A1015" s="98"/>
      <c r="B1015" s="88"/>
      <c r="C1015" s="99"/>
      <c r="D1015" s="100"/>
      <c r="E1015" s="89"/>
      <c r="F1015" s="83"/>
      <c r="G1015" s="84"/>
      <c r="H1015" s="85"/>
      <c r="I1015" s="86"/>
      <c r="J1015" s="101"/>
    </row>
    <row r="1016" spans="1:10" x14ac:dyDescent="0.25">
      <c r="A1016" s="98"/>
      <c r="B1016" s="88"/>
      <c r="C1016" s="99"/>
      <c r="D1016" s="100"/>
      <c r="E1016" s="89"/>
      <c r="F1016" s="83"/>
      <c r="G1016" s="84"/>
      <c r="H1016" s="85"/>
      <c r="I1016" s="86"/>
      <c r="J1016" s="101"/>
    </row>
    <row r="1017" spans="1:10" x14ac:dyDescent="0.25">
      <c r="A1017" s="98"/>
      <c r="B1017" s="88"/>
      <c r="C1017" s="99"/>
      <c r="D1017" s="100"/>
      <c r="E1017" s="89"/>
      <c r="F1017" s="83"/>
      <c r="G1017" s="84"/>
      <c r="H1017" s="85"/>
      <c r="I1017" s="86"/>
      <c r="J1017" s="101"/>
    </row>
    <row r="1018" spans="1:10" x14ac:dyDescent="0.25">
      <c r="A1018" s="98"/>
      <c r="B1018" s="88"/>
      <c r="C1018" s="99"/>
      <c r="D1018" s="100"/>
      <c r="E1018" s="89"/>
      <c r="F1018" s="83"/>
      <c r="G1018" s="84"/>
      <c r="H1018" s="85"/>
      <c r="I1018" s="86"/>
      <c r="J1018" s="101"/>
    </row>
    <row r="1019" spans="1:10" x14ac:dyDescent="0.25">
      <c r="A1019" s="98"/>
      <c r="B1019" s="88"/>
      <c r="C1019" s="99"/>
      <c r="D1019" s="100"/>
      <c r="E1019" s="89"/>
      <c r="F1019" s="83"/>
      <c r="G1019" s="84"/>
      <c r="H1019" s="85"/>
      <c r="I1019" s="86"/>
      <c r="J1019" s="101"/>
    </row>
    <row r="1020" spans="1:10" x14ac:dyDescent="0.25">
      <c r="A1020" s="98"/>
      <c r="B1020" s="88"/>
      <c r="C1020" s="99"/>
      <c r="D1020" s="100"/>
      <c r="E1020" s="89"/>
      <c r="F1020" s="83"/>
      <c r="G1020" s="84"/>
      <c r="H1020" s="85"/>
      <c r="I1020" s="86"/>
      <c r="J1020" s="101"/>
    </row>
    <row r="1021" spans="1:10" x14ac:dyDescent="0.25">
      <c r="A1021" s="98"/>
      <c r="B1021" s="88"/>
      <c r="C1021" s="99"/>
      <c r="D1021" s="100"/>
      <c r="E1021" s="89"/>
      <c r="F1021" s="83"/>
      <c r="G1021" s="84"/>
      <c r="H1021" s="85"/>
      <c r="I1021" s="86"/>
      <c r="J1021" s="101"/>
    </row>
    <row r="1022" spans="1:10" x14ac:dyDescent="0.25">
      <c r="A1022" s="98"/>
      <c r="B1022" s="88"/>
      <c r="C1022" s="99"/>
      <c r="D1022" s="100"/>
      <c r="E1022" s="89"/>
      <c r="F1022" s="83"/>
      <c r="G1022" s="84"/>
      <c r="H1022" s="85"/>
      <c r="I1022" s="86"/>
      <c r="J1022" s="101"/>
    </row>
    <row r="1023" spans="1:10" x14ac:dyDescent="0.25">
      <c r="A1023" s="98"/>
      <c r="B1023" s="88"/>
      <c r="C1023" s="99"/>
      <c r="D1023" s="100"/>
      <c r="E1023" s="89"/>
      <c r="F1023" s="83"/>
      <c r="G1023" s="84"/>
      <c r="H1023" s="85"/>
      <c r="I1023" s="86"/>
      <c r="J1023" s="101"/>
    </row>
    <row r="1024" spans="1:10" x14ac:dyDescent="0.25">
      <c r="A1024" s="98"/>
      <c r="B1024" s="88"/>
      <c r="C1024" s="99"/>
      <c r="D1024" s="100"/>
      <c r="E1024" s="89"/>
      <c r="F1024" s="83"/>
      <c r="G1024" s="84"/>
      <c r="H1024" s="85"/>
      <c r="I1024" s="86"/>
      <c r="J1024" s="101"/>
    </row>
    <row r="1025" spans="1:10" x14ac:dyDescent="0.25">
      <c r="A1025" s="98"/>
      <c r="B1025" s="88"/>
      <c r="C1025" s="99"/>
      <c r="D1025" s="100"/>
      <c r="E1025" s="89"/>
      <c r="F1025" s="83"/>
      <c r="G1025" s="84"/>
      <c r="H1025" s="85"/>
      <c r="I1025" s="86"/>
      <c r="J1025" s="101"/>
    </row>
    <row r="1026" spans="1:10" x14ac:dyDescent="0.25">
      <c r="A1026" s="98"/>
      <c r="B1026" s="88"/>
      <c r="C1026" s="99"/>
      <c r="D1026" s="100"/>
      <c r="E1026" s="89"/>
      <c r="F1026" s="83"/>
      <c r="G1026" s="84"/>
      <c r="H1026" s="85"/>
      <c r="I1026" s="86"/>
      <c r="J1026" s="101"/>
    </row>
    <row r="1027" spans="1:10" x14ac:dyDescent="0.25">
      <c r="A1027" s="98"/>
      <c r="B1027" s="88"/>
      <c r="C1027" s="99"/>
      <c r="D1027" s="100"/>
      <c r="E1027" s="89"/>
      <c r="F1027" s="83"/>
      <c r="G1027" s="84"/>
      <c r="H1027" s="85"/>
      <c r="I1027" s="86"/>
      <c r="J1027" s="101"/>
    </row>
    <row r="1028" spans="1:10" x14ac:dyDescent="0.25">
      <c r="A1028" s="98"/>
      <c r="B1028" s="88"/>
      <c r="C1028" s="99"/>
      <c r="D1028" s="100"/>
      <c r="E1028" s="89"/>
      <c r="F1028" s="83"/>
      <c r="G1028" s="84"/>
      <c r="H1028" s="85"/>
      <c r="I1028" s="86"/>
      <c r="J1028" s="101"/>
    </row>
    <row r="1029" spans="1:10" x14ac:dyDescent="0.25">
      <c r="A1029" s="98"/>
      <c r="B1029" s="88"/>
      <c r="C1029" s="99"/>
      <c r="D1029" s="100"/>
      <c r="E1029" s="89"/>
      <c r="F1029" s="83"/>
      <c r="G1029" s="84"/>
      <c r="H1029" s="85"/>
      <c r="I1029" s="86"/>
      <c r="J1029" s="101"/>
    </row>
  </sheetData>
  <autoFilter ref="J4:J81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8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9" t="s">
        <v>22</v>
      </c>
      <c r="H1" s="259"/>
      <c r="I1" s="259"/>
      <c r="J1" s="260" t="s">
        <v>21</v>
      </c>
      <c r="K1" s="260"/>
      <c r="L1" s="260"/>
      <c r="M1" s="76"/>
      <c r="N1" s="21"/>
      <c r="O1" s="19"/>
    </row>
    <row r="2" spans="1:15" s="45" customFormat="1" ht="28.5" x14ac:dyDescent="0.25">
      <c r="A2" s="39" t="s">
        <v>20</v>
      </c>
      <c r="B2" s="40" t="s">
        <v>19</v>
      </c>
      <c r="C2" s="40" t="s">
        <v>18</v>
      </c>
      <c r="D2" s="40" t="s">
        <v>17</v>
      </c>
      <c r="E2" s="40" t="s">
        <v>0</v>
      </c>
      <c r="F2" s="40" t="s">
        <v>26</v>
      </c>
      <c r="G2" s="41" t="s">
        <v>16</v>
      </c>
      <c r="H2" s="41" t="s">
        <v>15</v>
      </c>
      <c r="I2" s="41" t="s">
        <v>14</v>
      </c>
      <c r="J2" s="42" t="s">
        <v>16</v>
      </c>
      <c r="K2" s="42" t="s">
        <v>15</v>
      </c>
      <c r="L2" s="42" t="s">
        <v>14</v>
      </c>
      <c r="M2" s="44" t="s">
        <v>13</v>
      </c>
      <c r="N2" s="44" t="s">
        <v>12</v>
      </c>
      <c r="O2" s="43" t="s">
        <v>11</v>
      </c>
    </row>
    <row r="3" spans="1:15" ht="13.5" customHeight="1" x14ac:dyDescent="0.2">
      <c r="A3" s="22" t="s">
        <v>13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7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7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7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7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7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7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7" t="e">
        <f t="shared" si="4"/>
        <v>#REF!</v>
      </c>
      <c r="N9" s="26"/>
      <c r="O9" s="28"/>
    </row>
    <row r="10" spans="1:15" s="135" customFormat="1" x14ac:dyDescent="0.2">
      <c r="A10" s="128" t="e">
        <f>#REF!</f>
        <v>#REF!</v>
      </c>
      <c r="B10" s="129"/>
      <c r="C10" s="24" t="e">
        <f>#REF!</f>
        <v>#REF!</v>
      </c>
      <c r="D10" s="130"/>
      <c r="E10" s="25" t="e">
        <f>#REF!</f>
        <v>#REF!</v>
      </c>
      <c r="F10" s="25" t="e">
        <f>#REF!</f>
        <v>#REF!</v>
      </c>
      <c r="G10" s="131" t="e">
        <f t="shared" si="2"/>
        <v>#REF!</v>
      </c>
      <c r="H10" s="132" t="e">
        <f t="shared" si="3"/>
        <v>#REF!</v>
      </c>
      <c r="I10" s="26" t="e">
        <f>#REF!</f>
        <v>#REF!</v>
      </c>
      <c r="J10" s="132" t="e">
        <f t="shared" ref="J10:J34" si="5">L10/1.16</f>
        <v>#REF!</v>
      </c>
      <c r="K10" s="132" t="e">
        <f t="shared" ref="K10:K34" si="6">J10*0.16</f>
        <v>#REF!</v>
      </c>
      <c r="L10" s="27" t="e">
        <f>#REF!</f>
        <v>#REF!</v>
      </c>
      <c r="M10" s="133" t="e">
        <f t="shared" si="4"/>
        <v>#REF!</v>
      </c>
      <c r="N10" s="131"/>
      <c r="O10" s="134"/>
    </row>
    <row r="11" spans="1:15" s="135" customFormat="1" x14ac:dyDescent="0.2">
      <c r="A11" s="128" t="e">
        <f>#REF!</f>
        <v>#REF!</v>
      </c>
      <c r="B11" s="129"/>
      <c r="C11" s="24" t="e">
        <f>#REF!</f>
        <v>#REF!</v>
      </c>
      <c r="D11" s="130"/>
      <c r="E11" s="25" t="e">
        <f>#REF!</f>
        <v>#REF!</v>
      </c>
      <c r="F11" s="25" t="e">
        <f>#REF!</f>
        <v>#REF!</v>
      </c>
      <c r="G11" s="131" t="e">
        <f t="shared" si="2"/>
        <v>#REF!</v>
      </c>
      <c r="H11" s="132" t="e">
        <f t="shared" si="3"/>
        <v>#REF!</v>
      </c>
      <c r="I11" s="26" t="e">
        <f>#REF!</f>
        <v>#REF!</v>
      </c>
      <c r="J11" s="132" t="e">
        <f t="shared" si="5"/>
        <v>#REF!</v>
      </c>
      <c r="K11" s="132" t="e">
        <f t="shared" si="6"/>
        <v>#REF!</v>
      </c>
      <c r="L11" s="27" t="e">
        <f>#REF!</f>
        <v>#REF!</v>
      </c>
      <c r="M11" s="133" t="e">
        <f t="shared" si="4"/>
        <v>#REF!</v>
      </c>
      <c r="N11" s="131"/>
      <c r="O11" s="134"/>
    </row>
    <row r="12" spans="1:15" s="135" customFormat="1" x14ac:dyDescent="0.2">
      <c r="A12" s="128" t="e">
        <f>#REF!</f>
        <v>#REF!</v>
      </c>
      <c r="B12" s="129"/>
      <c r="C12" s="24" t="e">
        <f>#REF!</f>
        <v>#REF!</v>
      </c>
      <c r="D12" s="130"/>
      <c r="E12" s="25" t="e">
        <f>#REF!</f>
        <v>#REF!</v>
      </c>
      <c r="F12" s="25" t="e">
        <f>#REF!</f>
        <v>#REF!</v>
      </c>
      <c r="G12" s="131" t="e">
        <f t="shared" si="2"/>
        <v>#REF!</v>
      </c>
      <c r="H12" s="132" t="e">
        <f t="shared" si="3"/>
        <v>#REF!</v>
      </c>
      <c r="I12" s="26" t="e">
        <f>#REF!</f>
        <v>#REF!</v>
      </c>
      <c r="J12" s="132" t="e">
        <f t="shared" si="5"/>
        <v>#REF!</v>
      </c>
      <c r="K12" s="132" t="e">
        <f t="shared" si="6"/>
        <v>#REF!</v>
      </c>
      <c r="L12" s="27" t="e">
        <f>#REF!</f>
        <v>#REF!</v>
      </c>
      <c r="M12" s="133" t="e">
        <f t="shared" si="4"/>
        <v>#REF!</v>
      </c>
      <c r="N12" s="131"/>
      <c r="O12" s="134"/>
    </row>
    <row r="13" spans="1:15" s="135" customFormat="1" x14ac:dyDescent="0.2">
      <c r="A13" s="128" t="e">
        <f>#REF!</f>
        <v>#REF!</v>
      </c>
      <c r="B13" s="129"/>
      <c r="C13" s="24" t="e">
        <f>#REF!</f>
        <v>#REF!</v>
      </c>
      <c r="D13" s="130"/>
      <c r="E13" s="25" t="e">
        <f>#REF!</f>
        <v>#REF!</v>
      </c>
      <c r="F13" s="25" t="e">
        <f>#REF!</f>
        <v>#REF!</v>
      </c>
      <c r="G13" s="131" t="e">
        <f t="shared" si="2"/>
        <v>#REF!</v>
      </c>
      <c r="H13" s="132" t="e">
        <f t="shared" si="3"/>
        <v>#REF!</v>
      </c>
      <c r="I13" s="26" t="e">
        <f>#REF!</f>
        <v>#REF!</v>
      </c>
      <c r="J13" s="132" t="e">
        <f t="shared" si="5"/>
        <v>#REF!</v>
      </c>
      <c r="K13" s="132" t="e">
        <f t="shared" si="6"/>
        <v>#REF!</v>
      </c>
      <c r="L13" s="27" t="e">
        <f>#REF!</f>
        <v>#REF!</v>
      </c>
      <c r="M13" s="133" t="e">
        <f t="shared" si="4"/>
        <v>#REF!</v>
      </c>
      <c r="N13" s="131"/>
      <c r="O13" s="134"/>
    </row>
    <row r="14" spans="1:15" s="135" customFormat="1" x14ac:dyDescent="0.2">
      <c r="A14" s="128" t="e">
        <f>#REF!</f>
        <v>#REF!</v>
      </c>
      <c r="B14" s="129"/>
      <c r="C14" s="24" t="e">
        <f>#REF!</f>
        <v>#REF!</v>
      </c>
      <c r="D14" s="130"/>
      <c r="E14" s="25" t="e">
        <f>#REF!</f>
        <v>#REF!</v>
      </c>
      <c r="F14" s="25" t="e">
        <f>#REF!</f>
        <v>#REF!</v>
      </c>
      <c r="G14" s="131" t="e">
        <f t="shared" si="2"/>
        <v>#REF!</v>
      </c>
      <c r="H14" s="132" t="e">
        <f t="shared" si="3"/>
        <v>#REF!</v>
      </c>
      <c r="I14" s="26" t="e">
        <f>#REF!</f>
        <v>#REF!</v>
      </c>
      <c r="J14" s="132" t="e">
        <f t="shared" si="5"/>
        <v>#REF!</v>
      </c>
      <c r="K14" s="132" t="e">
        <f t="shared" si="6"/>
        <v>#REF!</v>
      </c>
      <c r="L14" s="27" t="e">
        <f>#REF!</f>
        <v>#REF!</v>
      </c>
      <c r="M14" s="133" t="e">
        <f t="shared" si="4"/>
        <v>#REF!</v>
      </c>
      <c r="N14" s="131"/>
      <c r="O14" s="134"/>
    </row>
    <row r="15" spans="1:15" s="135" customFormat="1" x14ac:dyDescent="0.2">
      <c r="A15" s="128" t="e">
        <f>#REF!</f>
        <v>#REF!</v>
      </c>
      <c r="B15" s="129"/>
      <c r="C15" s="24" t="e">
        <f>#REF!</f>
        <v>#REF!</v>
      </c>
      <c r="D15" s="130"/>
      <c r="E15" s="25" t="e">
        <f>#REF!</f>
        <v>#REF!</v>
      </c>
      <c r="F15" s="25" t="e">
        <f>#REF!</f>
        <v>#REF!</v>
      </c>
      <c r="G15" s="131" t="e">
        <f t="shared" si="2"/>
        <v>#REF!</v>
      </c>
      <c r="H15" s="132" t="e">
        <f t="shared" si="3"/>
        <v>#REF!</v>
      </c>
      <c r="I15" s="26" t="e">
        <f>#REF!</f>
        <v>#REF!</v>
      </c>
      <c r="J15" s="132" t="e">
        <f t="shared" si="5"/>
        <v>#REF!</v>
      </c>
      <c r="K15" s="132" t="e">
        <f t="shared" si="6"/>
        <v>#REF!</v>
      </c>
      <c r="L15" s="27" t="e">
        <f>#REF!</f>
        <v>#REF!</v>
      </c>
      <c r="M15" s="133" t="e">
        <f t="shared" si="4"/>
        <v>#REF!</v>
      </c>
      <c r="N15" s="131"/>
      <c r="O15" s="134"/>
    </row>
    <row r="16" spans="1:15" s="135" customFormat="1" x14ac:dyDescent="0.2">
      <c r="A16" s="128" t="e">
        <f>#REF!</f>
        <v>#REF!</v>
      </c>
      <c r="B16" s="129"/>
      <c r="C16" s="24" t="e">
        <f>#REF!</f>
        <v>#REF!</v>
      </c>
      <c r="D16" s="130"/>
      <c r="E16" s="25" t="e">
        <f>#REF!</f>
        <v>#REF!</v>
      </c>
      <c r="F16" s="25" t="e">
        <f>#REF!</f>
        <v>#REF!</v>
      </c>
      <c r="G16" s="131" t="e">
        <f t="shared" si="2"/>
        <v>#REF!</v>
      </c>
      <c r="H16" s="132" t="e">
        <f t="shared" si="3"/>
        <v>#REF!</v>
      </c>
      <c r="I16" s="26" t="e">
        <f>#REF!</f>
        <v>#REF!</v>
      </c>
      <c r="J16" s="132" t="e">
        <f t="shared" si="5"/>
        <v>#REF!</v>
      </c>
      <c r="K16" s="132" t="e">
        <f t="shared" si="6"/>
        <v>#REF!</v>
      </c>
      <c r="L16" s="27" t="e">
        <f>#REF!</f>
        <v>#REF!</v>
      </c>
      <c r="M16" s="133" t="e">
        <f t="shared" si="4"/>
        <v>#REF!</v>
      </c>
      <c r="N16" s="131"/>
      <c r="O16" s="134"/>
    </row>
    <row r="17" spans="1:15" s="135" customFormat="1" x14ac:dyDescent="0.2">
      <c r="A17" s="128" t="e">
        <f>#REF!</f>
        <v>#REF!</v>
      </c>
      <c r="B17" s="129"/>
      <c r="C17" s="24" t="e">
        <f>#REF!</f>
        <v>#REF!</v>
      </c>
      <c r="D17" s="130"/>
      <c r="E17" s="25" t="e">
        <f>#REF!</f>
        <v>#REF!</v>
      </c>
      <c r="F17" s="25" t="e">
        <f>#REF!</f>
        <v>#REF!</v>
      </c>
      <c r="G17" s="131" t="e">
        <f t="shared" si="2"/>
        <v>#REF!</v>
      </c>
      <c r="H17" s="132" t="e">
        <f t="shared" si="3"/>
        <v>#REF!</v>
      </c>
      <c r="I17" s="26" t="e">
        <f>#REF!</f>
        <v>#REF!</v>
      </c>
      <c r="J17" s="132" t="e">
        <f t="shared" si="5"/>
        <v>#REF!</v>
      </c>
      <c r="K17" s="132" t="e">
        <f t="shared" si="6"/>
        <v>#REF!</v>
      </c>
      <c r="L17" s="27" t="e">
        <f>#REF!</f>
        <v>#REF!</v>
      </c>
      <c r="M17" s="133" t="e">
        <f t="shared" si="4"/>
        <v>#REF!</v>
      </c>
      <c r="N17" s="131"/>
      <c r="O17" s="134"/>
    </row>
    <row r="18" spans="1:15" s="135" customFormat="1" x14ac:dyDescent="0.2">
      <c r="A18" s="128" t="e">
        <f>#REF!</f>
        <v>#REF!</v>
      </c>
      <c r="B18" s="129"/>
      <c r="C18" s="24" t="e">
        <f>#REF!</f>
        <v>#REF!</v>
      </c>
      <c r="D18" s="130"/>
      <c r="E18" s="25" t="e">
        <f>#REF!</f>
        <v>#REF!</v>
      </c>
      <c r="F18" s="25" t="e">
        <f>#REF!</f>
        <v>#REF!</v>
      </c>
      <c r="G18" s="131" t="e">
        <f t="shared" si="2"/>
        <v>#REF!</v>
      </c>
      <c r="H18" s="132" t="e">
        <f t="shared" si="3"/>
        <v>#REF!</v>
      </c>
      <c r="I18" s="26" t="e">
        <f>#REF!</f>
        <v>#REF!</v>
      </c>
      <c r="J18" s="132" t="e">
        <f t="shared" si="5"/>
        <v>#REF!</v>
      </c>
      <c r="K18" s="132" t="e">
        <f t="shared" si="6"/>
        <v>#REF!</v>
      </c>
      <c r="L18" s="27" t="e">
        <f>#REF!</f>
        <v>#REF!</v>
      </c>
      <c r="M18" s="133" t="e">
        <f t="shared" si="4"/>
        <v>#REF!</v>
      </c>
      <c r="N18" s="131"/>
      <c r="O18" s="134"/>
    </row>
    <row r="19" spans="1:15" s="135" customFormat="1" x14ac:dyDescent="0.2">
      <c r="A19" s="128" t="e">
        <f>#REF!</f>
        <v>#REF!</v>
      </c>
      <c r="B19" s="129"/>
      <c r="C19" s="24" t="e">
        <f>#REF!</f>
        <v>#REF!</v>
      </c>
      <c r="D19" s="130"/>
      <c r="E19" s="25" t="e">
        <f>#REF!</f>
        <v>#REF!</v>
      </c>
      <c r="F19" s="25" t="e">
        <f>#REF!</f>
        <v>#REF!</v>
      </c>
      <c r="G19" s="131" t="e">
        <f t="shared" si="2"/>
        <v>#REF!</v>
      </c>
      <c r="H19" s="132" t="e">
        <f t="shared" si="3"/>
        <v>#REF!</v>
      </c>
      <c r="I19" s="26" t="e">
        <f>#REF!</f>
        <v>#REF!</v>
      </c>
      <c r="J19" s="132" t="e">
        <f t="shared" si="5"/>
        <v>#REF!</v>
      </c>
      <c r="K19" s="132" t="e">
        <f t="shared" si="6"/>
        <v>#REF!</v>
      </c>
      <c r="L19" s="27" t="e">
        <f>#REF!</f>
        <v>#REF!</v>
      </c>
      <c r="M19" s="133" t="e">
        <f t="shared" si="4"/>
        <v>#REF!</v>
      </c>
      <c r="N19" s="131"/>
      <c r="O19" s="134"/>
    </row>
    <row r="20" spans="1:15" s="135" customFormat="1" x14ac:dyDescent="0.2">
      <c r="A20" s="128" t="e">
        <f>#REF!</f>
        <v>#REF!</v>
      </c>
      <c r="B20" s="129"/>
      <c r="C20" s="24" t="e">
        <f>#REF!</f>
        <v>#REF!</v>
      </c>
      <c r="D20" s="130"/>
      <c r="E20" s="25" t="e">
        <f>#REF!</f>
        <v>#REF!</v>
      </c>
      <c r="F20" s="25" t="e">
        <f>#REF!</f>
        <v>#REF!</v>
      </c>
      <c r="G20" s="131" t="e">
        <f t="shared" si="2"/>
        <v>#REF!</v>
      </c>
      <c r="H20" s="132" t="e">
        <f t="shared" si="3"/>
        <v>#REF!</v>
      </c>
      <c r="I20" s="26" t="e">
        <f>#REF!</f>
        <v>#REF!</v>
      </c>
      <c r="J20" s="132" t="e">
        <f t="shared" si="5"/>
        <v>#REF!</v>
      </c>
      <c r="K20" s="132" t="e">
        <f t="shared" si="6"/>
        <v>#REF!</v>
      </c>
      <c r="L20" s="27" t="e">
        <f>#REF!</f>
        <v>#REF!</v>
      </c>
      <c r="M20" s="133" t="e">
        <f t="shared" si="4"/>
        <v>#REF!</v>
      </c>
      <c r="N20" s="131"/>
      <c r="O20" s="134"/>
    </row>
    <row r="21" spans="1:15" s="135" customFormat="1" x14ac:dyDescent="0.2">
      <c r="A21" s="128" t="e">
        <f>#REF!</f>
        <v>#REF!</v>
      </c>
      <c r="B21" s="129"/>
      <c r="C21" s="24" t="e">
        <f>#REF!</f>
        <v>#REF!</v>
      </c>
      <c r="D21" s="130"/>
      <c r="E21" s="25" t="e">
        <f>#REF!</f>
        <v>#REF!</v>
      </c>
      <c r="F21" s="25" t="e">
        <f>#REF!</f>
        <v>#REF!</v>
      </c>
      <c r="G21" s="131" t="e">
        <f t="shared" si="2"/>
        <v>#REF!</v>
      </c>
      <c r="H21" s="132" t="e">
        <f t="shared" si="3"/>
        <v>#REF!</v>
      </c>
      <c r="I21" s="26" t="e">
        <f>#REF!</f>
        <v>#REF!</v>
      </c>
      <c r="J21" s="132" t="e">
        <f t="shared" si="5"/>
        <v>#REF!</v>
      </c>
      <c r="K21" s="132" t="e">
        <f t="shared" si="6"/>
        <v>#REF!</v>
      </c>
      <c r="L21" s="27" t="e">
        <f>#REF!</f>
        <v>#REF!</v>
      </c>
      <c r="M21" s="133" t="e">
        <f t="shared" si="4"/>
        <v>#REF!</v>
      </c>
      <c r="N21" s="131"/>
      <c r="O21" s="134"/>
    </row>
    <row r="22" spans="1:15" s="135" customFormat="1" x14ac:dyDescent="0.2">
      <c r="A22" s="128" t="e">
        <f>#REF!</f>
        <v>#REF!</v>
      </c>
      <c r="B22" s="129"/>
      <c r="C22" s="24" t="e">
        <f>#REF!</f>
        <v>#REF!</v>
      </c>
      <c r="D22" s="130"/>
      <c r="E22" s="25" t="e">
        <f>#REF!</f>
        <v>#REF!</v>
      </c>
      <c r="F22" s="25" t="e">
        <f>#REF!</f>
        <v>#REF!</v>
      </c>
      <c r="G22" s="131" t="e">
        <f t="shared" si="2"/>
        <v>#REF!</v>
      </c>
      <c r="H22" s="132" t="e">
        <f t="shared" si="3"/>
        <v>#REF!</v>
      </c>
      <c r="I22" s="26" t="e">
        <f>#REF!</f>
        <v>#REF!</v>
      </c>
      <c r="J22" s="132" t="e">
        <f t="shared" si="5"/>
        <v>#REF!</v>
      </c>
      <c r="K22" s="132" t="e">
        <f t="shared" si="6"/>
        <v>#REF!</v>
      </c>
      <c r="L22" s="27" t="e">
        <f>#REF!</f>
        <v>#REF!</v>
      </c>
      <c r="M22" s="133" t="e">
        <f t="shared" si="4"/>
        <v>#REF!</v>
      </c>
      <c r="N22" s="131"/>
      <c r="O22" s="134"/>
    </row>
    <row r="23" spans="1:15" s="135" customFormat="1" x14ac:dyDescent="0.2">
      <c r="A23" s="128" t="e">
        <f>#REF!</f>
        <v>#REF!</v>
      </c>
      <c r="B23" s="129"/>
      <c r="C23" s="24" t="e">
        <f>#REF!</f>
        <v>#REF!</v>
      </c>
      <c r="D23" s="130"/>
      <c r="E23" s="25" t="e">
        <f>#REF!</f>
        <v>#REF!</v>
      </c>
      <c r="F23" s="25" t="e">
        <f>#REF!</f>
        <v>#REF!</v>
      </c>
      <c r="G23" s="131" t="e">
        <f t="shared" si="2"/>
        <v>#REF!</v>
      </c>
      <c r="H23" s="132" t="e">
        <f t="shared" si="3"/>
        <v>#REF!</v>
      </c>
      <c r="I23" s="26" t="e">
        <f>#REF!</f>
        <v>#REF!</v>
      </c>
      <c r="J23" s="132" t="e">
        <f t="shared" si="5"/>
        <v>#REF!</v>
      </c>
      <c r="K23" s="132" t="e">
        <f t="shared" si="6"/>
        <v>#REF!</v>
      </c>
      <c r="L23" s="27" t="e">
        <f>#REF!</f>
        <v>#REF!</v>
      </c>
      <c r="M23" s="133" t="e">
        <f t="shared" si="4"/>
        <v>#REF!</v>
      </c>
      <c r="N23" s="131"/>
      <c r="O23" s="134"/>
    </row>
    <row r="24" spans="1:15" s="135" customFormat="1" x14ac:dyDescent="0.2">
      <c r="A24" s="128" t="e">
        <f>#REF!</f>
        <v>#REF!</v>
      </c>
      <c r="B24" s="129"/>
      <c r="C24" s="24" t="e">
        <f>#REF!</f>
        <v>#REF!</v>
      </c>
      <c r="D24" s="130"/>
      <c r="E24" s="25" t="e">
        <f>#REF!</f>
        <v>#REF!</v>
      </c>
      <c r="F24" s="25" t="e">
        <f>#REF!</f>
        <v>#REF!</v>
      </c>
      <c r="G24" s="131" t="e">
        <f t="shared" si="2"/>
        <v>#REF!</v>
      </c>
      <c r="H24" s="132" t="e">
        <f t="shared" si="3"/>
        <v>#REF!</v>
      </c>
      <c r="I24" s="26" t="e">
        <f>#REF!</f>
        <v>#REF!</v>
      </c>
      <c r="J24" s="132" t="e">
        <f t="shared" si="5"/>
        <v>#REF!</v>
      </c>
      <c r="K24" s="132" t="e">
        <f t="shared" si="6"/>
        <v>#REF!</v>
      </c>
      <c r="L24" s="27" t="e">
        <f>#REF!</f>
        <v>#REF!</v>
      </c>
      <c r="M24" s="133" t="e">
        <f t="shared" si="4"/>
        <v>#REF!</v>
      </c>
      <c r="N24" s="131"/>
      <c r="O24" s="134"/>
    </row>
    <row r="25" spans="1:15" s="135" customFormat="1" x14ac:dyDescent="0.2">
      <c r="A25" s="128" t="e">
        <f>#REF!</f>
        <v>#REF!</v>
      </c>
      <c r="B25" s="129"/>
      <c r="C25" s="24" t="e">
        <f>#REF!</f>
        <v>#REF!</v>
      </c>
      <c r="D25" s="130"/>
      <c r="E25" s="25" t="e">
        <f>#REF!</f>
        <v>#REF!</v>
      </c>
      <c r="F25" s="25" t="e">
        <f>#REF!</f>
        <v>#REF!</v>
      </c>
      <c r="G25" s="131" t="e">
        <f t="shared" si="2"/>
        <v>#REF!</v>
      </c>
      <c r="H25" s="132" t="e">
        <f t="shared" si="3"/>
        <v>#REF!</v>
      </c>
      <c r="I25" s="26" t="e">
        <f>#REF!</f>
        <v>#REF!</v>
      </c>
      <c r="J25" s="132" t="e">
        <f t="shared" si="5"/>
        <v>#REF!</v>
      </c>
      <c r="K25" s="132" t="e">
        <f t="shared" si="6"/>
        <v>#REF!</v>
      </c>
      <c r="L25" s="27" t="e">
        <f>#REF!</f>
        <v>#REF!</v>
      </c>
      <c r="M25" s="133" t="e">
        <f t="shared" si="4"/>
        <v>#REF!</v>
      </c>
      <c r="N25" s="131"/>
      <c r="O25" s="134"/>
    </row>
    <row r="26" spans="1:15" s="135" customFormat="1" x14ac:dyDescent="0.2">
      <c r="A26" s="128" t="e">
        <f>#REF!</f>
        <v>#REF!</v>
      </c>
      <c r="B26" s="129"/>
      <c r="C26" s="24" t="e">
        <f>#REF!</f>
        <v>#REF!</v>
      </c>
      <c r="D26" s="130"/>
      <c r="E26" s="25" t="e">
        <f>#REF!</f>
        <v>#REF!</v>
      </c>
      <c r="F26" s="25" t="e">
        <f>#REF!</f>
        <v>#REF!</v>
      </c>
      <c r="G26" s="131" t="e">
        <f t="shared" si="2"/>
        <v>#REF!</v>
      </c>
      <c r="H26" s="132" t="e">
        <f t="shared" si="3"/>
        <v>#REF!</v>
      </c>
      <c r="I26" s="26" t="e">
        <f>#REF!</f>
        <v>#REF!</v>
      </c>
      <c r="J26" s="132" t="e">
        <f t="shared" si="5"/>
        <v>#REF!</v>
      </c>
      <c r="K26" s="132" t="e">
        <f t="shared" si="6"/>
        <v>#REF!</v>
      </c>
      <c r="L26" s="27" t="e">
        <f>#REF!</f>
        <v>#REF!</v>
      </c>
      <c r="M26" s="133" t="e">
        <f t="shared" si="4"/>
        <v>#REF!</v>
      </c>
      <c r="N26" s="131"/>
      <c r="O26" s="134"/>
    </row>
    <row r="27" spans="1:15" s="135" customFormat="1" x14ac:dyDescent="0.2">
      <c r="A27" s="128" t="e">
        <f>#REF!</f>
        <v>#REF!</v>
      </c>
      <c r="B27" s="129"/>
      <c r="C27" s="24" t="e">
        <f>#REF!</f>
        <v>#REF!</v>
      </c>
      <c r="D27" s="130"/>
      <c r="E27" s="25" t="e">
        <f>#REF!</f>
        <v>#REF!</v>
      </c>
      <c r="F27" s="25" t="e">
        <f>#REF!</f>
        <v>#REF!</v>
      </c>
      <c r="G27" s="131" t="e">
        <f t="shared" si="2"/>
        <v>#REF!</v>
      </c>
      <c r="H27" s="132" t="e">
        <f t="shared" si="3"/>
        <v>#REF!</v>
      </c>
      <c r="I27" s="26" t="e">
        <f>#REF!</f>
        <v>#REF!</v>
      </c>
      <c r="J27" s="132" t="e">
        <f t="shared" si="5"/>
        <v>#REF!</v>
      </c>
      <c r="K27" s="132" t="e">
        <f t="shared" si="6"/>
        <v>#REF!</v>
      </c>
      <c r="L27" s="27" t="e">
        <f>#REF!</f>
        <v>#REF!</v>
      </c>
      <c r="M27" s="133" t="e">
        <f t="shared" si="4"/>
        <v>#REF!</v>
      </c>
      <c r="N27" s="131"/>
      <c r="O27" s="134"/>
    </row>
    <row r="28" spans="1:15" s="135" customFormat="1" x14ac:dyDescent="0.2">
      <c r="A28" s="128" t="e">
        <f>#REF!</f>
        <v>#REF!</v>
      </c>
      <c r="B28" s="129"/>
      <c r="C28" s="24" t="e">
        <f>#REF!</f>
        <v>#REF!</v>
      </c>
      <c r="D28" s="130"/>
      <c r="E28" s="25" t="e">
        <f>#REF!</f>
        <v>#REF!</v>
      </c>
      <c r="F28" s="25" t="e">
        <f>#REF!</f>
        <v>#REF!</v>
      </c>
      <c r="G28" s="131" t="e">
        <f t="shared" si="2"/>
        <v>#REF!</v>
      </c>
      <c r="H28" s="132" t="e">
        <f t="shared" si="3"/>
        <v>#REF!</v>
      </c>
      <c r="I28" s="26" t="e">
        <f>#REF!</f>
        <v>#REF!</v>
      </c>
      <c r="J28" s="132" t="e">
        <f t="shared" si="5"/>
        <v>#REF!</v>
      </c>
      <c r="K28" s="132" t="e">
        <f t="shared" si="6"/>
        <v>#REF!</v>
      </c>
      <c r="L28" s="27" t="e">
        <f>#REF!</f>
        <v>#REF!</v>
      </c>
      <c r="M28" s="133" t="e">
        <f t="shared" si="4"/>
        <v>#REF!</v>
      </c>
      <c r="N28" s="131"/>
      <c r="O28" s="134"/>
    </row>
    <row r="29" spans="1:15" s="135" customFormat="1" x14ac:dyDescent="0.2">
      <c r="A29" s="128" t="e">
        <f>#REF!</f>
        <v>#REF!</v>
      </c>
      <c r="B29" s="129"/>
      <c r="C29" s="24" t="e">
        <f>#REF!</f>
        <v>#REF!</v>
      </c>
      <c r="D29" s="130"/>
      <c r="E29" s="25" t="e">
        <f>#REF!</f>
        <v>#REF!</v>
      </c>
      <c r="F29" s="25" t="e">
        <f>#REF!</f>
        <v>#REF!</v>
      </c>
      <c r="G29" s="131" t="e">
        <f t="shared" si="2"/>
        <v>#REF!</v>
      </c>
      <c r="H29" s="132" t="e">
        <f t="shared" si="3"/>
        <v>#REF!</v>
      </c>
      <c r="I29" s="26" t="e">
        <f>#REF!</f>
        <v>#REF!</v>
      </c>
      <c r="J29" s="132" t="e">
        <f t="shared" si="5"/>
        <v>#REF!</v>
      </c>
      <c r="K29" s="132" t="e">
        <f t="shared" si="6"/>
        <v>#REF!</v>
      </c>
      <c r="L29" s="27" t="e">
        <f>#REF!</f>
        <v>#REF!</v>
      </c>
      <c r="M29" s="133" t="e">
        <f t="shared" si="4"/>
        <v>#REF!</v>
      </c>
      <c r="N29" s="131"/>
      <c r="O29" s="134"/>
    </row>
    <row r="30" spans="1:15" s="135" customFormat="1" x14ac:dyDescent="0.2">
      <c r="A30" s="128" t="e">
        <f>#REF!</f>
        <v>#REF!</v>
      </c>
      <c r="B30" s="129"/>
      <c r="C30" s="24" t="e">
        <f>#REF!</f>
        <v>#REF!</v>
      </c>
      <c r="D30" s="130"/>
      <c r="E30" s="25" t="e">
        <f>#REF!</f>
        <v>#REF!</v>
      </c>
      <c r="F30" s="25" t="e">
        <f>#REF!</f>
        <v>#REF!</v>
      </c>
      <c r="G30" s="131" t="e">
        <f t="shared" si="2"/>
        <v>#REF!</v>
      </c>
      <c r="H30" s="132" t="e">
        <f t="shared" si="3"/>
        <v>#REF!</v>
      </c>
      <c r="I30" s="26" t="e">
        <f>#REF!</f>
        <v>#REF!</v>
      </c>
      <c r="J30" s="132" t="e">
        <f t="shared" si="5"/>
        <v>#REF!</v>
      </c>
      <c r="K30" s="132" t="e">
        <f t="shared" si="6"/>
        <v>#REF!</v>
      </c>
      <c r="L30" s="27" t="e">
        <f>#REF!</f>
        <v>#REF!</v>
      </c>
      <c r="M30" s="133" t="e">
        <f t="shared" si="4"/>
        <v>#REF!</v>
      </c>
      <c r="N30" s="131"/>
      <c r="O30" s="134"/>
    </row>
    <row r="31" spans="1:15" s="135" customFormat="1" x14ac:dyDescent="0.2">
      <c r="A31" s="128" t="e">
        <f>#REF!</f>
        <v>#REF!</v>
      </c>
      <c r="B31" s="129"/>
      <c r="C31" s="24" t="e">
        <f>#REF!</f>
        <v>#REF!</v>
      </c>
      <c r="D31" s="130"/>
      <c r="E31" s="25" t="e">
        <f>#REF!</f>
        <v>#REF!</v>
      </c>
      <c r="F31" s="25" t="e">
        <f>#REF!</f>
        <v>#REF!</v>
      </c>
      <c r="G31" s="131" t="e">
        <f t="shared" si="2"/>
        <v>#REF!</v>
      </c>
      <c r="H31" s="132" t="e">
        <f t="shared" si="3"/>
        <v>#REF!</v>
      </c>
      <c r="I31" s="26" t="e">
        <f>#REF!</f>
        <v>#REF!</v>
      </c>
      <c r="J31" s="132" t="e">
        <f t="shared" si="5"/>
        <v>#REF!</v>
      </c>
      <c r="K31" s="132" t="e">
        <f t="shared" si="6"/>
        <v>#REF!</v>
      </c>
      <c r="L31" s="27" t="e">
        <f>#REF!</f>
        <v>#REF!</v>
      </c>
      <c r="M31" s="133" t="e">
        <f t="shared" si="4"/>
        <v>#REF!</v>
      </c>
      <c r="N31" s="131"/>
      <c r="O31" s="134"/>
    </row>
    <row r="32" spans="1:15" s="135" customFormat="1" x14ac:dyDescent="0.2">
      <c r="A32" s="128" t="e">
        <f>#REF!</f>
        <v>#REF!</v>
      </c>
      <c r="B32" s="129"/>
      <c r="C32" s="24" t="e">
        <f>#REF!</f>
        <v>#REF!</v>
      </c>
      <c r="D32" s="130"/>
      <c r="E32" s="25" t="e">
        <f>#REF!</f>
        <v>#REF!</v>
      </c>
      <c r="F32" s="25" t="e">
        <f>#REF!</f>
        <v>#REF!</v>
      </c>
      <c r="G32" s="131" t="e">
        <f t="shared" si="2"/>
        <v>#REF!</v>
      </c>
      <c r="H32" s="132" t="e">
        <f t="shared" si="3"/>
        <v>#REF!</v>
      </c>
      <c r="I32" s="26" t="e">
        <f>#REF!</f>
        <v>#REF!</v>
      </c>
      <c r="J32" s="132" t="e">
        <f t="shared" si="5"/>
        <v>#REF!</v>
      </c>
      <c r="K32" s="132" t="e">
        <f t="shared" si="6"/>
        <v>#REF!</v>
      </c>
      <c r="L32" s="27" t="e">
        <f>#REF!</f>
        <v>#REF!</v>
      </c>
      <c r="M32" s="133" t="e">
        <f t="shared" si="4"/>
        <v>#REF!</v>
      </c>
      <c r="N32" s="131"/>
      <c r="O32" s="134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3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3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3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3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3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3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3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3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3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3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3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3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3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3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3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3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3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3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3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3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3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3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3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3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3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3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3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3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3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3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3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3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3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3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3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3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3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3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3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3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3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3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3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3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3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3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3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3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3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3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3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3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3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3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3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3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3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3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3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3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3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3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3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3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3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3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3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3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3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3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3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3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3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3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3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3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3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3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3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3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3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3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3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3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3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3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3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3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3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3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3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3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3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3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3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3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3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3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3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3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3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3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3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3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3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3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3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3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3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3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3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3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3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3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3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3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3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3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3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3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3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3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3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3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3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3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3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3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3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3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3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3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3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3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3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3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3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3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3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3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3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3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3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3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3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3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3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3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3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3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3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3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3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3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3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3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3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3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3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3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3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3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3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3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3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3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3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3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3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3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3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3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3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3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3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3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3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3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7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7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7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7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7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33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7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7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7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7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7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7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7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7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7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7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7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7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7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7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33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7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7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7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7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7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7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7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7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7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7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7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7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7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7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7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7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7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7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7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7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7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7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7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7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7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7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7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7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7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7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7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7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7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7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7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7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7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7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7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7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7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7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7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7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7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7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7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7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7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7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7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7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7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7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7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7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7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7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7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7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7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7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7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7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7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7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7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7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7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7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7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7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7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7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7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7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7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7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7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7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7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7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7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7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7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7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7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7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7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7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7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7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7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7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7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7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7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7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7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7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7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7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7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7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7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7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7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7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7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7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7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7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7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7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7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7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7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7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7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7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7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7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7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7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7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7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7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7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7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7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7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7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7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7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7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7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7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7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7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7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7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7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7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7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7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7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7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7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7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7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7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7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7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7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7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7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7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7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7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7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7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7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7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7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7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7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7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7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7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7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7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7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7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27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7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2023-10-18T23:17:45Z</dcterms:modified>
</cp:coreProperties>
</file>